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954"/>
  </bookViews>
  <sheets>
    <sheet name="CHARME" sheetId="2" r:id="rId1"/>
    <sheet name="URBAN" sheetId="3" r:id="rId2"/>
    <sheet name="SHAPE" sheetId="4" r:id="rId3"/>
    <sheet name="ESSENCE" sheetId="5" r:id="rId4"/>
    <sheet name="CHATEAU" sheetId="6" r:id="rId5"/>
    <sheet name="ARMONIE" sheetId="7" r:id="rId6"/>
    <sheet name="SUNSHINE" sheetId="8" r:id="rId7"/>
    <sheet name="SENSE" sheetId="9" r:id="rId8"/>
    <sheet name="LANDSCAPE" sheetId="10" r:id="rId9"/>
    <sheet name="TODAY" sheetId="11" r:id="rId10"/>
    <sheet name="STAGE" sheetId="12" r:id="rId11"/>
    <sheet name="CONCEPT_2" sheetId="13" r:id="rId12"/>
    <sheet name="CODE" sheetId="14" r:id="rId13"/>
    <sheet name="EGO" sheetId="15" r:id="rId14"/>
    <sheet name="SPACE" sheetId="16" r:id="rId15"/>
    <sheet name="TOUCHSTONE" sheetId="17" r:id="rId16"/>
    <sheet name="TRAVERTINI" sheetId="18" r:id="rId17"/>
    <sheet name="MAGNIFICA" sheetId="19" r:id="rId18"/>
    <sheet name="CASALI" sheetId="20" r:id="rId19"/>
    <sheet name="GALAXY" sheetId="21" r:id="rId20"/>
    <sheet name="PRESTIGE" sheetId="22" r:id="rId21"/>
    <sheet name="BASIC" sheetId="23" r:id="rId22"/>
    <sheet name="GEOS" sheetId="24" r:id="rId23"/>
    <sheet name="GREENLIFE" sheetId="25" r:id="rId24"/>
    <sheet name="FORLIFE" sheetId="26" r:id="rId25"/>
    <sheet name="EMOTION" sheetId="27" r:id="rId26"/>
    <sheet name="TWIST" sheetId="28" r:id="rId27"/>
    <sheet name="ELEGANCE" sheetId="29" r:id="rId28"/>
    <sheet name="FREEDOM" sheetId="30" r:id="rId29"/>
    <sheet name="FOREVER" sheetId="31" r:id="rId30"/>
    <sheet name="ETERNITY" sheetId="32" r:id="rId31"/>
    <sheet name="Вес и упаковка" sheetId="33" r:id="rId32"/>
  </sheets>
  <externalReferences>
    <externalReference r:id="rId33"/>
    <externalReference r:id="rId34"/>
  </externalReferences>
  <definedNames>
    <definedName name="Excel_BuiltIn_Print_Area_11">#REF!</definedName>
    <definedName name="Excel_BuiltIn_Print_Area_14">#REF!</definedName>
    <definedName name="Excel_BuiltIn_Print_Titles_1">CASALI!$A$1:$IS$8</definedName>
    <definedName name="Excel_BuiltIn_Print_Titles_2">EGO!$A$1:$IS$8</definedName>
    <definedName name="Excel_BuiltIn_Print_Titles_3">FORLIFE!$A$1:$IS$8</definedName>
    <definedName name="Excel_BuiltIn_Print_Titles_4">GALAXY!$A$1:$IR$7</definedName>
    <definedName name="Excel_BuiltIn_Print_Titles_5">GEOS!$A$1:$IS$8</definedName>
    <definedName name="Excel_BuiltIn_Print_Titles_6">#REF!</definedName>
    <definedName name="Excel_BuiltIn_Print_Titles_7">MAGNIFICA!$A$1:$IS$8</definedName>
    <definedName name="Excel_BuiltIn_Print_Titles_8">SPACE!$A$1:$IS$8</definedName>
    <definedName name="Excel_BuiltIn_Print_Titles_9">BASIC!$A$1:$IS$8</definedName>
    <definedName name="Excel_BuiltIn_Print_Titles_9_1">TOUCHSTONE!$A$1:$IS$8</definedName>
    <definedName name="_xlnm.Print_Titles" localSheetId="21">BASIC!$1:$8</definedName>
    <definedName name="_xlnm.Print_Titles" localSheetId="18">CASALI!$1:$8</definedName>
    <definedName name="_xlnm.Print_Titles" localSheetId="13">EGO!$1:$8</definedName>
    <definedName name="_xlnm.Print_Titles" localSheetId="24">FORLIFE!$1:$8</definedName>
    <definedName name="_xlnm.Print_Titles" localSheetId="19">GALAXY!$1:$7</definedName>
    <definedName name="_xlnm.Print_Titles" localSheetId="22">GEOS!$1:$8</definedName>
    <definedName name="_xlnm.Print_Titles" localSheetId="17">MAGNIFICA!$1:$8</definedName>
    <definedName name="_xlnm.Print_Titles" localSheetId="14">SPACE!$1:$8</definedName>
    <definedName name="_xlnm.Print_Titles" localSheetId="15">TOUCHSTONE!$1:$8</definedName>
    <definedName name="_xlnm.Print_Area" localSheetId="21">BASIC!$A$1:$K$101</definedName>
    <definedName name="_xlnm.Print_Area" localSheetId="18">CASALI!$A$1:$K$256</definedName>
    <definedName name="_xlnm.Print_Area" localSheetId="13">EGO!$A$1:$K$110</definedName>
    <definedName name="_xlnm.Print_Area" localSheetId="25">EMOTION!$A$1:$K$169</definedName>
    <definedName name="_xlnm.Print_Area" localSheetId="30">ETERNITY!$A$1:$I$216</definedName>
    <definedName name="_xlnm.Print_Area" localSheetId="29">FOREVER!$A$1:$K$131</definedName>
    <definedName name="_xlnm.Print_Area" localSheetId="24">FORLIFE!$A$1:$K$127</definedName>
    <definedName name="_xlnm.Print_Area" localSheetId="19">GALAXY!$A$1:$J$45</definedName>
    <definedName name="_xlnm.Print_Area" localSheetId="22">GEOS!$A$1:$K$211</definedName>
    <definedName name="_xlnm.Print_Area" localSheetId="23">GREENLIFE!$A$1:$L$92</definedName>
    <definedName name="_xlnm.Print_Area" localSheetId="17">MAGNIFICA!$A$1:$K$298</definedName>
    <definedName name="_xlnm.Print_Area" localSheetId="14">SPACE!$A$1:$K$99</definedName>
    <definedName name="_xlnm.Print_Area" localSheetId="15">TOUCHSTONE!$A$1:$K$102</definedName>
    <definedName name="_xlnm.Print_Area" localSheetId="16">TRAVERTINI!$A$1:$K$234</definedName>
    <definedName name="_xlnm.Print_Area" localSheetId="31">'Вес и упаковка'!$A$1:$Q$23</definedName>
  </definedNames>
  <calcPr calcId="145621"/>
</workbook>
</file>

<file path=xl/calcChain.xml><?xml version="1.0" encoding="utf-8"?>
<calcChain xmlns="http://schemas.openxmlformats.org/spreadsheetml/2006/main">
  <c r="E6" i="7" l="1"/>
  <c r="E7" i="7"/>
  <c r="E8" i="7"/>
  <c r="E9" i="7"/>
  <c r="E10" i="7"/>
  <c r="E12" i="7"/>
  <c r="E14" i="7"/>
  <c r="E15" i="7"/>
  <c r="E16" i="7"/>
  <c r="E17" i="7"/>
  <c r="E18" i="7"/>
  <c r="E20" i="7"/>
  <c r="E22" i="7"/>
  <c r="E23" i="7"/>
  <c r="E24" i="7"/>
  <c r="E25" i="7"/>
  <c r="E26" i="7"/>
  <c r="E28" i="7"/>
  <c r="E30" i="7"/>
  <c r="E32" i="7"/>
  <c r="E34" i="7"/>
  <c r="E35" i="7"/>
  <c r="E36" i="7"/>
  <c r="E37" i="7"/>
  <c r="E39" i="7"/>
  <c r="E41" i="7"/>
  <c r="E42" i="7"/>
  <c r="E43" i="7"/>
  <c r="E44" i="7"/>
  <c r="E45" i="7"/>
  <c r="E47" i="7"/>
  <c r="E49" i="7"/>
  <c r="E50" i="7"/>
  <c r="E52" i="7"/>
  <c r="E54" i="7"/>
  <c r="E55" i="7"/>
  <c r="E57" i="7"/>
  <c r="E59" i="7"/>
  <c r="E60" i="7"/>
  <c r="E62" i="7"/>
  <c r="E64" i="7"/>
  <c r="E65" i="7"/>
  <c r="E67" i="7"/>
  <c r="E69" i="7"/>
  <c r="E70" i="7"/>
  <c r="E72" i="7"/>
  <c r="E74" i="7"/>
  <c r="E77" i="7"/>
  <c r="E79" i="7"/>
  <c r="E80" i="7"/>
  <c r="E81" i="7"/>
  <c r="E82" i="7"/>
  <c r="E83" i="7"/>
  <c r="E85" i="7"/>
  <c r="E87" i="7"/>
  <c r="E88" i="7"/>
  <c r="E89" i="7"/>
  <c r="E90" i="7"/>
  <c r="A71" i="20"/>
  <c r="B71" i="20"/>
  <c r="D71" i="20"/>
  <c r="G71" i="20"/>
  <c r="A72" i="20"/>
  <c r="B72" i="20"/>
  <c r="D72" i="20"/>
  <c r="G72" i="20"/>
  <c r="A73" i="20"/>
  <c r="B73" i="20"/>
  <c r="D73" i="20"/>
  <c r="G73" i="20"/>
  <c r="A75" i="20"/>
  <c r="B75" i="20"/>
  <c r="D75" i="20"/>
  <c r="E75" i="20"/>
  <c r="F75" i="20"/>
  <c r="G75" i="20"/>
  <c r="J75" i="20"/>
  <c r="K75" i="20"/>
  <c r="A76" i="20"/>
  <c r="B76" i="20"/>
  <c r="D76" i="20"/>
  <c r="E76" i="20"/>
  <c r="F76" i="20"/>
  <c r="G76" i="20"/>
  <c r="J76" i="20"/>
  <c r="K76" i="20"/>
  <c r="A77" i="20"/>
  <c r="B77" i="20"/>
  <c r="D77" i="20"/>
  <c r="E77" i="20"/>
  <c r="F77" i="20"/>
  <c r="G77" i="20"/>
  <c r="J77" i="20"/>
  <c r="K77" i="20"/>
  <c r="A83" i="20"/>
  <c r="B83" i="20"/>
  <c r="D83" i="20"/>
  <c r="G83" i="20"/>
  <c r="A84" i="20"/>
  <c r="B84" i="20"/>
  <c r="D84" i="20"/>
  <c r="G84" i="20"/>
  <c r="A85" i="20"/>
  <c r="B85" i="20"/>
  <c r="D85" i="20"/>
  <c r="G85" i="20"/>
  <c r="A87" i="20"/>
  <c r="B87" i="20"/>
  <c r="D87" i="20"/>
  <c r="E87" i="20"/>
  <c r="F87" i="20"/>
  <c r="G87" i="20"/>
  <c r="J87" i="20"/>
  <c r="K87" i="20"/>
  <c r="A88" i="20"/>
  <c r="B88" i="20"/>
  <c r="D88" i="20"/>
  <c r="E88" i="20"/>
  <c r="F88" i="20"/>
  <c r="G88" i="20"/>
  <c r="J88" i="20"/>
  <c r="K88" i="20"/>
  <c r="A89" i="20"/>
  <c r="B89" i="20"/>
  <c r="D89" i="20"/>
  <c r="E89" i="20"/>
  <c r="F89" i="20"/>
  <c r="G89" i="20"/>
  <c r="J89" i="20"/>
  <c r="K89" i="20"/>
  <c r="A96" i="20"/>
  <c r="B96" i="20"/>
  <c r="G96" i="20"/>
  <c r="A97" i="20"/>
  <c r="B97" i="20"/>
  <c r="G97" i="20"/>
  <c r="A98" i="20"/>
  <c r="B98" i="20"/>
  <c r="G98" i="20"/>
  <c r="A100" i="20"/>
  <c r="B100" i="20"/>
  <c r="D100" i="20"/>
  <c r="E100" i="20"/>
  <c r="F100" i="20"/>
  <c r="G100" i="20"/>
  <c r="H100" i="20"/>
  <c r="I100" i="20"/>
  <c r="J100" i="20"/>
  <c r="K100" i="20"/>
  <c r="A101" i="20"/>
  <c r="B101" i="20"/>
  <c r="D101" i="20"/>
  <c r="E101" i="20"/>
  <c r="F101" i="20"/>
  <c r="G101" i="20"/>
  <c r="H101" i="20"/>
  <c r="I101" i="20"/>
  <c r="J101" i="20"/>
  <c r="K101" i="20"/>
  <c r="A102" i="20"/>
  <c r="B102" i="20"/>
  <c r="D102" i="20"/>
  <c r="E102" i="20"/>
  <c r="F102" i="20"/>
  <c r="G102" i="20"/>
  <c r="H102" i="20"/>
  <c r="I102" i="20"/>
  <c r="J102" i="20"/>
  <c r="K102" i="20"/>
  <c r="J103" i="20"/>
  <c r="K103" i="20"/>
  <c r="J106" i="20"/>
  <c r="K106" i="20"/>
  <c r="A108" i="20"/>
  <c r="B108" i="20"/>
  <c r="G108" i="20"/>
  <c r="A109" i="20"/>
  <c r="B109" i="20"/>
  <c r="G109" i="20"/>
  <c r="A110" i="20"/>
  <c r="B110" i="20"/>
  <c r="G110" i="20"/>
  <c r="A112" i="20"/>
  <c r="B112" i="20"/>
  <c r="D112" i="20"/>
  <c r="E112" i="20"/>
  <c r="F112" i="20"/>
  <c r="G112" i="20"/>
  <c r="H112" i="20"/>
  <c r="I112" i="20"/>
  <c r="J112" i="20"/>
  <c r="K112" i="20"/>
  <c r="A113" i="20"/>
  <c r="B113" i="20"/>
  <c r="D113" i="20"/>
  <c r="E113" i="20"/>
  <c r="F113" i="20"/>
  <c r="G113" i="20"/>
  <c r="H113" i="20"/>
  <c r="I113" i="20"/>
  <c r="J113" i="20"/>
  <c r="K113" i="20"/>
  <c r="A114" i="20"/>
  <c r="B114" i="20"/>
  <c r="D114" i="20"/>
  <c r="E114" i="20"/>
  <c r="F114" i="20"/>
  <c r="G114" i="20"/>
  <c r="H114" i="20"/>
  <c r="I114" i="20"/>
  <c r="J114" i="20"/>
  <c r="K114" i="20"/>
  <c r="J115" i="20"/>
  <c r="A120" i="20"/>
  <c r="B120" i="20"/>
  <c r="G120" i="20"/>
  <c r="A121" i="20"/>
  <c r="B121" i="20"/>
  <c r="G121" i="20"/>
  <c r="A122" i="20"/>
  <c r="B122" i="20"/>
  <c r="G122" i="20"/>
  <c r="A124" i="20"/>
  <c r="B124" i="20"/>
  <c r="D124" i="20"/>
  <c r="E124" i="20"/>
  <c r="F124" i="20"/>
  <c r="G124" i="20"/>
  <c r="H124" i="20"/>
  <c r="I124" i="20"/>
  <c r="J124" i="20"/>
  <c r="K124" i="20"/>
  <c r="A125" i="20"/>
  <c r="B125" i="20"/>
  <c r="D125" i="20"/>
  <c r="E125" i="20"/>
  <c r="F125" i="20"/>
  <c r="G125" i="20"/>
  <c r="H125" i="20"/>
  <c r="I125" i="20"/>
  <c r="J125" i="20"/>
  <c r="K125" i="20"/>
  <c r="A126" i="20"/>
  <c r="B126" i="20"/>
  <c r="D126" i="20"/>
  <c r="E126" i="20"/>
  <c r="F126" i="20"/>
  <c r="G126" i="20"/>
  <c r="H126" i="20"/>
  <c r="I126" i="20"/>
  <c r="J126" i="20"/>
  <c r="K126" i="20"/>
  <c r="J127" i="20"/>
  <c r="A133" i="20"/>
  <c r="B133" i="20"/>
  <c r="A134" i="20"/>
  <c r="B134" i="20"/>
  <c r="A135" i="20"/>
  <c r="B135" i="20"/>
  <c r="A137" i="20"/>
  <c r="B137" i="20"/>
  <c r="D137" i="20"/>
  <c r="E137" i="20"/>
  <c r="F137" i="20"/>
  <c r="G137" i="20"/>
  <c r="H137" i="20"/>
  <c r="I137" i="20"/>
  <c r="J137" i="20"/>
  <c r="K137" i="20"/>
  <c r="A138" i="20"/>
  <c r="B138" i="20"/>
  <c r="D138" i="20"/>
  <c r="E138" i="20"/>
  <c r="F138" i="20"/>
  <c r="G138" i="20"/>
  <c r="H138" i="20"/>
  <c r="I138" i="20"/>
  <c r="J138" i="20"/>
  <c r="K138" i="20"/>
  <c r="A139" i="20"/>
  <c r="B139" i="20"/>
  <c r="D139" i="20"/>
  <c r="E139" i="20"/>
  <c r="F139" i="20"/>
  <c r="G139" i="20"/>
  <c r="H139" i="20"/>
  <c r="I139" i="20"/>
  <c r="J139" i="20"/>
  <c r="K139" i="20"/>
  <c r="J140" i="20"/>
  <c r="A144" i="20"/>
  <c r="B144" i="20"/>
  <c r="A145" i="20"/>
  <c r="B145" i="20"/>
  <c r="A146" i="20"/>
  <c r="B146" i="20"/>
  <c r="A148" i="20"/>
  <c r="B148" i="20"/>
  <c r="D148" i="20"/>
  <c r="E148" i="20"/>
  <c r="F148" i="20"/>
  <c r="G148" i="20"/>
  <c r="H148" i="20"/>
  <c r="I148" i="20"/>
  <c r="J148" i="20"/>
  <c r="K148" i="20"/>
  <c r="A149" i="20"/>
  <c r="B149" i="20"/>
  <c r="D149" i="20"/>
  <c r="E149" i="20"/>
  <c r="F149" i="20"/>
  <c r="G149" i="20"/>
  <c r="H149" i="20"/>
  <c r="I149" i="20"/>
  <c r="J149" i="20"/>
  <c r="K149" i="20"/>
  <c r="A150" i="20"/>
  <c r="B150" i="20"/>
  <c r="D150" i="20"/>
  <c r="E150" i="20"/>
  <c r="F150" i="20"/>
  <c r="G150" i="20"/>
  <c r="H150" i="20"/>
  <c r="I150" i="20"/>
  <c r="J150" i="20"/>
  <c r="K150" i="20"/>
  <c r="J151" i="20"/>
  <c r="A153" i="20"/>
  <c r="B153" i="20"/>
  <c r="A154" i="20"/>
  <c r="B154" i="20"/>
  <c r="A155" i="20"/>
  <c r="B155" i="20"/>
  <c r="A157" i="20"/>
  <c r="B157" i="20"/>
  <c r="D157" i="20"/>
  <c r="E157" i="20"/>
  <c r="F157" i="20"/>
  <c r="G157" i="20"/>
  <c r="H157" i="20"/>
  <c r="I157" i="20"/>
  <c r="J157" i="20"/>
  <c r="K157" i="20"/>
  <c r="A158" i="20"/>
  <c r="B158" i="20"/>
  <c r="D158" i="20"/>
  <c r="E158" i="20"/>
  <c r="F158" i="20"/>
  <c r="G158" i="20"/>
  <c r="H158" i="20"/>
  <c r="I158" i="20"/>
  <c r="J158" i="20"/>
  <c r="K158" i="20"/>
  <c r="A159" i="20"/>
  <c r="B159" i="20"/>
  <c r="D159" i="20"/>
  <c r="E159" i="20"/>
  <c r="F159" i="20"/>
  <c r="G159" i="20"/>
  <c r="H159" i="20"/>
  <c r="I159" i="20"/>
  <c r="J159" i="20"/>
  <c r="K159" i="20"/>
  <c r="E162" i="20"/>
  <c r="E163" i="20"/>
  <c r="A165" i="20"/>
  <c r="B165" i="20"/>
  <c r="A166" i="20"/>
  <c r="B166" i="20"/>
  <c r="A167" i="20"/>
  <c r="B167" i="20"/>
  <c r="A169" i="20"/>
  <c r="B169" i="20"/>
  <c r="D169" i="20"/>
  <c r="E169" i="20"/>
  <c r="F169" i="20"/>
  <c r="G169" i="20"/>
  <c r="H169" i="20"/>
  <c r="I169" i="20"/>
  <c r="J169" i="20"/>
  <c r="K169" i="20"/>
  <c r="A170" i="20"/>
  <c r="B170" i="20"/>
  <c r="D170" i="20"/>
  <c r="E170" i="20"/>
  <c r="F170" i="20"/>
  <c r="G170" i="20"/>
  <c r="H170" i="20"/>
  <c r="I170" i="20"/>
  <c r="J170" i="20"/>
  <c r="K170" i="20"/>
  <c r="A171" i="20"/>
  <c r="B171" i="20"/>
  <c r="D171" i="20"/>
  <c r="E171" i="20"/>
  <c r="F171" i="20"/>
  <c r="G171" i="20"/>
  <c r="H171" i="20"/>
  <c r="I171" i="20"/>
  <c r="J171" i="20"/>
  <c r="K171" i="20"/>
  <c r="J172" i="20"/>
  <c r="A176" i="20"/>
  <c r="B176" i="20"/>
  <c r="A177" i="20"/>
  <c r="B177" i="20"/>
  <c r="A178" i="20"/>
  <c r="B178" i="20"/>
  <c r="A180" i="20"/>
  <c r="B180" i="20"/>
  <c r="D180" i="20"/>
  <c r="E180" i="20"/>
  <c r="F180" i="20"/>
  <c r="G180" i="20"/>
  <c r="H180" i="20"/>
  <c r="I180" i="20"/>
  <c r="J180" i="20"/>
  <c r="K180" i="20"/>
  <c r="A181" i="20"/>
  <c r="B181" i="20"/>
  <c r="D181" i="20"/>
  <c r="E181" i="20"/>
  <c r="F181" i="20"/>
  <c r="G181" i="20"/>
  <c r="H181" i="20"/>
  <c r="I181" i="20"/>
  <c r="J181" i="20"/>
  <c r="K181" i="20"/>
  <c r="A182" i="20"/>
  <c r="B182" i="20"/>
  <c r="D182" i="20"/>
  <c r="E182" i="20"/>
  <c r="F182" i="20"/>
  <c r="G182" i="20"/>
  <c r="H182" i="20"/>
  <c r="I182" i="20"/>
  <c r="J182" i="20"/>
  <c r="K182" i="20"/>
  <c r="J183" i="20"/>
  <c r="A185" i="20"/>
  <c r="B185" i="20"/>
  <c r="D185" i="20"/>
  <c r="G185" i="20"/>
  <c r="I185" i="20"/>
  <c r="A186" i="20"/>
  <c r="B186" i="20"/>
  <c r="D186" i="20"/>
  <c r="G186" i="20"/>
  <c r="A187" i="20"/>
  <c r="B187" i="20"/>
  <c r="D187" i="20"/>
  <c r="G187" i="20"/>
  <c r="A189" i="20"/>
  <c r="B189" i="20"/>
  <c r="D189" i="20"/>
  <c r="E189" i="20"/>
  <c r="F189" i="20"/>
  <c r="G189" i="20"/>
  <c r="J189" i="20"/>
  <c r="K189" i="20"/>
  <c r="A190" i="20"/>
  <c r="B190" i="20"/>
  <c r="D190" i="20"/>
  <c r="E190" i="20"/>
  <c r="F190" i="20"/>
  <c r="G190" i="20"/>
  <c r="H190" i="20"/>
  <c r="I190" i="20"/>
  <c r="J190" i="20"/>
  <c r="K190" i="20"/>
  <c r="A191" i="20"/>
  <c r="B191" i="20"/>
  <c r="D191" i="20"/>
  <c r="E191" i="20"/>
  <c r="F191" i="20"/>
  <c r="G191" i="20"/>
  <c r="H191" i="20"/>
  <c r="I191" i="20"/>
  <c r="J191" i="20"/>
  <c r="K191" i="20"/>
  <c r="J192" i="20"/>
  <c r="A195" i="20"/>
  <c r="B195" i="20"/>
  <c r="D195" i="20"/>
  <c r="G195" i="20"/>
  <c r="I195" i="20"/>
  <c r="A196" i="20"/>
  <c r="B196" i="20"/>
  <c r="D196" i="20"/>
  <c r="G196" i="20"/>
  <c r="A197" i="20"/>
  <c r="B197" i="20"/>
  <c r="D197" i="20"/>
  <c r="G197" i="20"/>
  <c r="A199" i="20"/>
  <c r="B199" i="20"/>
  <c r="D199" i="20"/>
  <c r="E199" i="20"/>
  <c r="F199" i="20"/>
  <c r="G199" i="20"/>
  <c r="J199" i="20"/>
  <c r="K199" i="20"/>
  <c r="A200" i="20"/>
  <c r="B200" i="20"/>
  <c r="D200" i="20"/>
  <c r="E200" i="20"/>
  <c r="F200" i="20"/>
  <c r="G200" i="20"/>
  <c r="H200" i="20"/>
  <c r="I200" i="20"/>
  <c r="J200" i="20"/>
  <c r="K200" i="20"/>
  <c r="A201" i="20"/>
  <c r="B201" i="20"/>
  <c r="D201" i="20"/>
  <c r="E201" i="20"/>
  <c r="F201" i="20"/>
  <c r="G201" i="20"/>
  <c r="H201" i="20"/>
  <c r="I201" i="20"/>
  <c r="J201" i="20"/>
  <c r="K201" i="20"/>
  <c r="J202" i="20"/>
  <c r="A206" i="20"/>
  <c r="B206" i="20"/>
  <c r="D206" i="20"/>
  <c r="G206" i="20"/>
  <c r="I206" i="20"/>
  <c r="A207" i="20"/>
  <c r="B207" i="20"/>
  <c r="D207" i="20"/>
  <c r="G207" i="20"/>
  <c r="A208" i="20"/>
  <c r="B208" i="20"/>
  <c r="D208" i="20"/>
  <c r="G208" i="20"/>
  <c r="A210" i="20"/>
  <c r="B210" i="20"/>
  <c r="D210" i="20"/>
  <c r="E210" i="20"/>
  <c r="F210" i="20"/>
  <c r="G210" i="20"/>
  <c r="J210" i="20"/>
  <c r="K210" i="20"/>
  <c r="A211" i="20"/>
  <c r="B211" i="20"/>
  <c r="D211" i="20"/>
  <c r="E211" i="20"/>
  <c r="F211" i="20"/>
  <c r="G211" i="20"/>
  <c r="H211" i="20"/>
  <c r="I211" i="20"/>
  <c r="J211" i="20"/>
  <c r="K211" i="20"/>
  <c r="A212" i="20"/>
  <c r="B212" i="20"/>
  <c r="D212" i="20"/>
  <c r="E212" i="20"/>
  <c r="F212" i="20"/>
  <c r="G212" i="20"/>
  <c r="H212" i="20"/>
  <c r="I212" i="20"/>
  <c r="J212" i="20"/>
  <c r="K212" i="20"/>
  <c r="J213" i="20"/>
  <c r="A217" i="20"/>
  <c r="B217" i="20"/>
  <c r="A218" i="20"/>
  <c r="B218" i="20"/>
  <c r="A219" i="20"/>
  <c r="B219" i="20"/>
  <c r="A221" i="20"/>
  <c r="B221" i="20"/>
  <c r="D221" i="20"/>
  <c r="E221" i="20"/>
  <c r="F221" i="20"/>
  <c r="G221" i="20"/>
  <c r="H221" i="20"/>
  <c r="I221" i="20"/>
  <c r="J221" i="20"/>
  <c r="K221" i="20"/>
  <c r="A222" i="20"/>
  <c r="B222" i="20"/>
  <c r="D222" i="20"/>
  <c r="E222" i="20"/>
  <c r="F222" i="20"/>
  <c r="G222" i="20"/>
  <c r="H222" i="20"/>
  <c r="I222" i="20"/>
  <c r="J222" i="20"/>
  <c r="K222" i="20"/>
  <c r="A223" i="20"/>
  <c r="B223" i="20"/>
  <c r="D223" i="20"/>
  <c r="E223" i="20"/>
  <c r="F223" i="20"/>
  <c r="G223" i="20"/>
  <c r="H223" i="20"/>
  <c r="I223" i="20"/>
  <c r="J223" i="20"/>
  <c r="K223" i="20"/>
  <c r="A228" i="20"/>
  <c r="B228" i="20"/>
  <c r="A229" i="20"/>
  <c r="B229" i="20"/>
  <c r="A230" i="20"/>
  <c r="B230" i="20"/>
  <c r="A232" i="20"/>
  <c r="B232" i="20"/>
  <c r="D232" i="20"/>
  <c r="E232" i="20"/>
  <c r="F232" i="20"/>
  <c r="G232" i="20"/>
  <c r="H232" i="20"/>
  <c r="I232" i="20"/>
  <c r="J232" i="20"/>
  <c r="K232" i="20"/>
  <c r="A233" i="20"/>
  <c r="B233" i="20"/>
  <c r="D233" i="20"/>
  <c r="E233" i="20"/>
  <c r="F233" i="20"/>
  <c r="G233" i="20"/>
  <c r="H233" i="20"/>
  <c r="I233" i="20"/>
  <c r="J233" i="20"/>
  <c r="K233" i="20"/>
  <c r="A234" i="20"/>
  <c r="B234" i="20"/>
  <c r="D234" i="20"/>
  <c r="E234" i="20"/>
  <c r="F234" i="20"/>
  <c r="G234" i="20"/>
  <c r="H234" i="20"/>
  <c r="I234" i="20"/>
  <c r="J234" i="20"/>
  <c r="K234" i="20"/>
  <c r="A237" i="20"/>
  <c r="B237" i="20"/>
  <c r="D237" i="20"/>
  <c r="G237" i="20"/>
  <c r="I237" i="20"/>
  <c r="A238" i="20"/>
  <c r="B238" i="20"/>
  <c r="D238" i="20"/>
  <c r="G238" i="20"/>
  <c r="A239" i="20"/>
  <c r="B239" i="20"/>
  <c r="D239" i="20"/>
  <c r="G239" i="20"/>
  <c r="A241" i="20"/>
  <c r="B241" i="20"/>
  <c r="D241" i="20"/>
  <c r="E241" i="20"/>
  <c r="F241" i="20"/>
  <c r="G241" i="20"/>
  <c r="J241" i="20"/>
  <c r="K241" i="20"/>
  <c r="A242" i="20"/>
  <c r="B242" i="20"/>
  <c r="D242" i="20"/>
  <c r="E242" i="20"/>
  <c r="F242" i="20"/>
  <c r="G242" i="20"/>
  <c r="H242" i="20"/>
  <c r="I242" i="20"/>
  <c r="J242" i="20"/>
  <c r="K242" i="20"/>
  <c r="A243" i="20"/>
  <c r="B243" i="20"/>
  <c r="D243" i="20"/>
  <c r="E243" i="20"/>
  <c r="F243" i="20"/>
  <c r="G243" i="20"/>
  <c r="H243" i="20"/>
  <c r="I243" i="20"/>
  <c r="J243" i="20"/>
  <c r="K243" i="20"/>
  <c r="A247" i="20"/>
  <c r="B247" i="20"/>
  <c r="D247" i="20"/>
  <c r="G247" i="20"/>
  <c r="I247" i="20"/>
  <c r="A248" i="20"/>
  <c r="B248" i="20"/>
  <c r="D248" i="20"/>
  <c r="G248" i="20"/>
  <c r="A249" i="20"/>
  <c r="B249" i="20"/>
  <c r="D249" i="20"/>
  <c r="G249" i="20"/>
  <c r="A251" i="20"/>
  <c r="B251" i="20"/>
  <c r="D251" i="20"/>
  <c r="E251" i="20"/>
  <c r="F251" i="20"/>
  <c r="G251" i="20"/>
  <c r="J251" i="20"/>
  <c r="K251" i="20"/>
  <c r="A252" i="20"/>
  <c r="B252" i="20"/>
  <c r="D252" i="20"/>
  <c r="E252" i="20"/>
  <c r="F252" i="20"/>
  <c r="G252" i="20"/>
  <c r="H252" i="20"/>
  <c r="I252" i="20"/>
  <c r="J252" i="20"/>
  <c r="K252" i="20"/>
  <c r="A253" i="20"/>
  <c r="B253" i="20"/>
  <c r="D253" i="20"/>
  <c r="E253" i="20"/>
  <c r="F253" i="20"/>
  <c r="G253" i="20"/>
  <c r="H253" i="20"/>
  <c r="I253" i="20"/>
  <c r="J253" i="20"/>
  <c r="K253" i="20"/>
  <c r="E7" i="2"/>
  <c r="E8" i="2"/>
  <c r="E9" i="2"/>
  <c r="E10" i="2"/>
  <c r="E11" i="2"/>
  <c r="E13" i="2"/>
  <c r="E15" i="2"/>
  <c r="E16" i="2"/>
  <c r="E17" i="2"/>
  <c r="E18" i="2"/>
  <c r="E19" i="2"/>
  <c r="E21" i="2"/>
  <c r="E23" i="2"/>
  <c r="E24" i="2"/>
  <c r="E25" i="2"/>
  <c r="E26" i="2"/>
  <c r="E27" i="2"/>
  <c r="E29" i="2"/>
  <c r="E31" i="2"/>
  <c r="E33" i="2"/>
  <c r="E35" i="2"/>
  <c r="E36" i="2"/>
  <c r="E37" i="2"/>
  <c r="E38" i="2"/>
  <c r="E40" i="2"/>
  <c r="E42" i="2"/>
  <c r="E43" i="2"/>
  <c r="E44" i="2"/>
  <c r="E45" i="2"/>
  <c r="E46" i="2"/>
  <c r="E47" i="2"/>
  <c r="E49" i="2"/>
  <c r="E51" i="2"/>
  <c r="E52" i="2"/>
  <c r="E53" i="2"/>
  <c r="E54" i="2"/>
  <c r="E56" i="2"/>
  <c r="E58" i="2"/>
  <c r="E59" i="2"/>
  <c r="E60" i="2"/>
  <c r="E61" i="2"/>
  <c r="E62" i="2"/>
  <c r="E63" i="2"/>
  <c r="E64" i="2"/>
  <c r="E65" i="2"/>
  <c r="E66" i="2"/>
  <c r="E68" i="2"/>
  <c r="E70" i="2"/>
  <c r="E72" i="2"/>
  <c r="E74" i="2"/>
  <c r="E75" i="2"/>
  <c r="E76" i="2"/>
  <c r="E77" i="2"/>
  <c r="E79" i="2"/>
  <c r="E81" i="2"/>
  <c r="E82" i="2"/>
  <c r="E83" i="2"/>
  <c r="E84" i="2"/>
  <c r="E85" i="2"/>
  <c r="E6" i="6"/>
  <c r="E7" i="6"/>
  <c r="E8" i="6"/>
  <c r="E9" i="6"/>
  <c r="E10" i="6"/>
  <c r="E11" i="6"/>
  <c r="E12" i="6"/>
  <c r="E13" i="6"/>
  <c r="E14" i="6"/>
  <c r="E15" i="6"/>
  <c r="E16" i="6"/>
  <c r="E18" i="6"/>
  <c r="E20" i="6"/>
  <c r="E21" i="6"/>
  <c r="E22" i="6"/>
  <c r="E23" i="6"/>
  <c r="E25" i="6"/>
  <c r="E27" i="6"/>
  <c r="E28" i="6"/>
  <c r="E30" i="6"/>
  <c r="E32" i="6"/>
  <c r="E33" i="6"/>
  <c r="E35" i="6"/>
  <c r="E37" i="6"/>
  <c r="E38" i="6"/>
  <c r="E39" i="6"/>
  <c r="E40" i="6"/>
  <c r="E41" i="6"/>
  <c r="E42" i="6"/>
  <c r="E43" i="6"/>
  <c r="E44" i="6"/>
  <c r="A1" i="14"/>
  <c r="D1" i="14"/>
  <c r="A2" i="14"/>
  <c r="D2" i="14"/>
  <c r="A3" i="14"/>
  <c r="D3" i="14"/>
  <c r="A5" i="14"/>
  <c r="E5" i="14"/>
  <c r="A6" i="14"/>
  <c r="E6" i="14"/>
  <c r="A7" i="14"/>
  <c r="A9" i="14"/>
  <c r="B9" i="14"/>
  <c r="D9" i="14"/>
  <c r="E9" i="14"/>
  <c r="F9" i="14"/>
  <c r="G9" i="14"/>
  <c r="H9" i="14"/>
  <c r="I9" i="14"/>
  <c r="J9" i="14"/>
  <c r="K9" i="14"/>
  <c r="A10" i="14"/>
  <c r="B10" i="14"/>
  <c r="D10" i="14"/>
  <c r="E10" i="14"/>
  <c r="F10" i="14"/>
  <c r="G10" i="14"/>
  <c r="H10" i="14"/>
  <c r="I10" i="14"/>
  <c r="J10" i="14"/>
  <c r="K10" i="14"/>
  <c r="A11" i="14"/>
  <c r="B11" i="14"/>
  <c r="D11" i="14"/>
  <c r="E11" i="14"/>
  <c r="F11" i="14"/>
  <c r="G11" i="14"/>
  <c r="H11" i="14"/>
  <c r="I11" i="14"/>
  <c r="J11" i="14"/>
  <c r="K11" i="14"/>
  <c r="I12" i="14"/>
  <c r="J12" i="14"/>
  <c r="K12" i="14"/>
  <c r="I15" i="14"/>
  <c r="J15" i="14"/>
  <c r="K15" i="14"/>
  <c r="I16" i="14"/>
  <c r="J16" i="14"/>
  <c r="K16" i="14"/>
  <c r="I17" i="14"/>
  <c r="J17" i="14"/>
  <c r="K17" i="14"/>
  <c r="A19" i="14"/>
  <c r="G19" i="14"/>
  <c r="A20" i="14"/>
  <c r="G20" i="14"/>
  <c r="A21" i="14"/>
  <c r="G21" i="14"/>
  <c r="A23" i="14"/>
  <c r="B23" i="14"/>
  <c r="D23" i="14"/>
  <c r="E23" i="14"/>
  <c r="F23" i="14"/>
  <c r="G23" i="14"/>
  <c r="H23" i="14"/>
  <c r="I23" i="14"/>
  <c r="J23" i="14"/>
  <c r="K23" i="14"/>
  <c r="A24" i="14"/>
  <c r="B24" i="14"/>
  <c r="D24" i="14"/>
  <c r="E24" i="14"/>
  <c r="F24" i="14"/>
  <c r="G24" i="14"/>
  <c r="H24" i="14"/>
  <c r="I24" i="14"/>
  <c r="J24" i="14"/>
  <c r="K24" i="14"/>
  <c r="A25" i="14"/>
  <c r="B25" i="14"/>
  <c r="D25" i="14"/>
  <c r="E25" i="14"/>
  <c r="F25" i="14"/>
  <c r="G25" i="14"/>
  <c r="H25" i="14"/>
  <c r="I25" i="14"/>
  <c r="J25" i="14"/>
  <c r="K25" i="14"/>
  <c r="I26" i="14"/>
  <c r="J26" i="14"/>
  <c r="K26" i="14"/>
  <c r="I29" i="14"/>
  <c r="J29" i="14"/>
  <c r="K29" i="14"/>
  <c r="I30" i="14"/>
  <c r="J30" i="14"/>
  <c r="K30" i="14"/>
  <c r="I31" i="14"/>
  <c r="J31" i="14"/>
  <c r="K31" i="14"/>
  <c r="A33" i="14"/>
  <c r="G33" i="14"/>
  <c r="A34" i="14"/>
  <c r="G34" i="14"/>
  <c r="A35" i="14"/>
  <c r="G35" i="14"/>
  <c r="A37" i="14"/>
  <c r="B37" i="14"/>
  <c r="D37" i="14"/>
  <c r="E37" i="14"/>
  <c r="F37" i="14"/>
  <c r="G37" i="14"/>
  <c r="H37" i="14"/>
  <c r="I37" i="14"/>
  <c r="J37" i="14"/>
  <c r="K37" i="14"/>
  <c r="A38" i="14"/>
  <c r="B38" i="14"/>
  <c r="D38" i="14"/>
  <c r="E38" i="14"/>
  <c r="F38" i="14"/>
  <c r="G38" i="14"/>
  <c r="H38" i="14"/>
  <c r="I38" i="14"/>
  <c r="J38" i="14"/>
  <c r="K38" i="14"/>
  <c r="A39" i="14"/>
  <c r="B39" i="14"/>
  <c r="D39" i="14"/>
  <c r="E39" i="14"/>
  <c r="F39" i="14"/>
  <c r="G39" i="14"/>
  <c r="H39" i="14"/>
  <c r="I39" i="14"/>
  <c r="J39" i="14"/>
  <c r="K39" i="14"/>
  <c r="I40" i="14"/>
  <c r="J40" i="14"/>
  <c r="K40" i="14"/>
  <c r="I43" i="14"/>
  <c r="J43" i="14"/>
  <c r="K43" i="14"/>
  <c r="I44" i="14"/>
  <c r="J44" i="14"/>
  <c r="K44" i="14"/>
  <c r="I45" i="14"/>
  <c r="J45" i="14"/>
  <c r="K45" i="14"/>
  <c r="A47" i="14"/>
  <c r="G47" i="14"/>
  <c r="A48" i="14"/>
  <c r="G48" i="14"/>
  <c r="A49" i="14"/>
  <c r="G49" i="14"/>
  <c r="A51" i="14"/>
  <c r="B51" i="14"/>
  <c r="D51" i="14"/>
  <c r="E51" i="14"/>
  <c r="F51" i="14"/>
  <c r="G51" i="14"/>
  <c r="H51" i="14"/>
  <c r="I51" i="14"/>
  <c r="J51" i="14"/>
  <c r="K51" i="14"/>
  <c r="A52" i="14"/>
  <c r="B52" i="14"/>
  <c r="D52" i="14"/>
  <c r="E52" i="14"/>
  <c r="F52" i="14"/>
  <c r="G52" i="14"/>
  <c r="H52" i="14"/>
  <c r="I52" i="14"/>
  <c r="J52" i="14"/>
  <c r="K52" i="14"/>
  <c r="A53" i="14"/>
  <c r="B53" i="14"/>
  <c r="D53" i="14"/>
  <c r="E53" i="14"/>
  <c r="F53" i="14"/>
  <c r="G53" i="14"/>
  <c r="H53" i="14"/>
  <c r="I53" i="14"/>
  <c r="J53" i="14"/>
  <c r="K53" i="14"/>
  <c r="I54" i="14"/>
  <c r="J54" i="14"/>
  <c r="K54" i="14"/>
  <c r="I57" i="14"/>
  <c r="J57" i="14"/>
  <c r="I58" i="14"/>
  <c r="J58" i="14"/>
  <c r="K58" i="14"/>
  <c r="I59" i="14"/>
  <c r="J59" i="14"/>
  <c r="A61" i="14"/>
  <c r="G61" i="14"/>
  <c r="A62" i="14"/>
  <c r="G62" i="14"/>
  <c r="A63" i="14"/>
  <c r="G63" i="14"/>
  <c r="A65" i="14"/>
  <c r="B65" i="14"/>
  <c r="D65" i="14"/>
  <c r="E65" i="14"/>
  <c r="F65" i="14"/>
  <c r="G65" i="14"/>
  <c r="H65" i="14"/>
  <c r="I65" i="14"/>
  <c r="J65" i="14"/>
  <c r="K65" i="14"/>
  <c r="A66" i="14"/>
  <c r="B66" i="14"/>
  <c r="D66" i="14"/>
  <c r="E66" i="14"/>
  <c r="F66" i="14"/>
  <c r="G66" i="14"/>
  <c r="H66" i="14"/>
  <c r="I66" i="14"/>
  <c r="J66" i="14"/>
  <c r="K66" i="14"/>
  <c r="A67" i="14"/>
  <c r="B67" i="14"/>
  <c r="D67" i="14"/>
  <c r="E67" i="14"/>
  <c r="F67" i="14"/>
  <c r="G67" i="14"/>
  <c r="H67" i="14"/>
  <c r="I67" i="14"/>
  <c r="J67" i="14"/>
  <c r="K67" i="14"/>
  <c r="I68" i="14"/>
  <c r="J68" i="14"/>
  <c r="K68" i="14"/>
  <c r="I71" i="14"/>
  <c r="J71" i="14"/>
  <c r="I72" i="14"/>
  <c r="J72" i="14"/>
  <c r="K72" i="14"/>
  <c r="I73" i="14"/>
  <c r="J73" i="14"/>
  <c r="A75" i="14"/>
  <c r="B75" i="14"/>
  <c r="G75" i="14"/>
  <c r="A76" i="14"/>
  <c r="B76" i="14"/>
  <c r="G76" i="14"/>
  <c r="A77" i="14"/>
  <c r="B77" i="14"/>
  <c r="G77" i="14"/>
  <c r="A79" i="14"/>
  <c r="B79" i="14"/>
  <c r="D79" i="14"/>
  <c r="E79" i="14"/>
  <c r="F79" i="14"/>
  <c r="G79" i="14"/>
  <c r="H79" i="14"/>
  <c r="I79" i="14"/>
  <c r="J79" i="14"/>
  <c r="K79" i="14"/>
  <c r="A80" i="14"/>
  <c r="B80" i="14"/>
  <c r="D80" i="14"/>
  <c r="E80" i="14"/>
  <c r="F80" i="14"/>
  <c r="G80" i="14"/>
  <c r="H80" i="14"/>
  <c r="I80" i="14"/>
  <c r="J80" i="14"/>
  <c r="K80" i="14"/>
  <c r="A81" i="14"/>
  <c r="B81" i="14"/>
  <c r="D81" i="14"/>
  <c r="E81" i="14"/>
  <c r="F81" i="14"/>
  <c r="G81" i="14"/>
  <c r="H81" i="14"/>
  <c r="I81" i="14"/>
  <c r="J81" i="14"/>
  <c r="K81" i="14"/>
  <c r="H82" i="14"/>
  <c r="I82" i="14" s="1"/>
  <c r="J82" i="14"/>
  <c r="H85" i="14"/>
  <c r="I85" i="14"/>
  <c r="J85" i="14"/>
  <c r="H86" i="14"/>
  <c r="I86" i="14" s="1"/>
  <c r="J86" i="14"/>
  <c r="H87" i="14"/>
  <c r="I87" i="14"/>
  <c r="J87" i="14"/>
  <c r="A89" i="14"/>
  <c r="G89" i="14"/>
  <c r="A90" i="14"/>
  <c r="G90" i="14"/>
  <c r="A91" i="14"/>
  <c r="G91" i="14"/>
  <c r="A93" i="14"/>
  <c r="B93" i="14"/>
  <c r="D93" i="14"/>
  <c r="E93" i="14"/>
  <c r="F93" i="14"/>
  <c r="G93" i="14"/>
  <c r="H93" i="14"/>
  <c r="I93" i="14"/>
  <c r="J93" i="14"/>
  <c r="K93" i="14"/>
  <c r="A94" i="14"/>
  <c r="B94" i="14"/>
  <c r="D94" i="14"/>
  <c r="E94" i="14"/>
  <c r="F94" i="14"/>
  <c r="G94" i="14"/>
  <c r="H94" i="14"/>
  <c r="I94" i="14"/>
  <c r="J94" i="14"/>
  <c r="K94" i="14"/>
  <c r="A95" i="14"/>
  <c r="B95" i="14"/>
  <c r="D95" i="14"/>
  <c r="E95" i="14"/>
  <c r="F95" i="14"/>
  <c r="G95" i="14"/>
  <c r="H95" i="14"/>
  <c r="I95" i="14"/>
  <c r="J95" i="14"/>
  <c r="K95" i="14"/>
  <c r="J96" i="14"/>
  <c r="A103" i="14"/>
  <c r="B103" i="14"/>
  <c r="G103" i="14"/>
  <c r="A104" i="14"/>
  <c r="B104" i="14"/>
  <c r="G104" i="14"/>
  <c r="A105" i="14"/>
  <c r="B105" i="14"/>
  <c r="G105" i="14"/>
  <c r="A107" i="14"/>
  <c r="B107" i="14"/>
  <c r="D107" i="14"/>
  <c r="E107" i="14"/>
  <c r="F107" i="14"/>
  <c r="G107" i="14"/>
  <c r="H107" i="14"/>
  <c r="I107" i="14"/>
  <c r="J107" i="14"/>
  <c r="K107" i="14"/>
  <c r="A108" i="14"/>
  <c r="B108" i="14"/>
  <c r="D108" i="14"/>
  <c r="E108" i="14"/>
  <c r="F108" i="14"/>
  <c r="G108" i="14"/>
  <c r="H108" i="14"/>
  <c r="I108" i="14"/>
  <c r="J108" i="14"/>
  <c r="K108" i="14"/>
  <c r="A109" i="14"/>
  <c r="B109" i="14"/>
  <c r="D109" i="14"/>
  <c r="E109" i="14"/>
  <c r="F109" i="14"/>
  <c r="G109" i="14"/>
  <c r="H109" i="14"/>
  <c r="I109" i="14"/>
  <c r="J109" i="14"/>
  <c r="K109" i="14"/>
  <c r="I110" i="14"/>
  <c r="J110" i="14"/>
  <c r="K110" i="14"/>
  <c r="I113" i="14"/>
  <c r="J113" i="14"/>
  <c r="K113" i="14"/>
  <c r="I114" i="14"/>
  <c r="J114" i="14"/>
  <c r="K114" i="14"/>
  <c r="I115" i="14"/>
  <c r="J115" i="14"/>
  <c r="K115" i="14"/>
  <c r="A117" i="14"/>
  <c r="B117" i="14"/>
  <c r="G117" i="14"/>
  <c r="A118" i="14"/>
  <c r="B118" i="14"/>
  <c r="G118" i="14"/>
  <c r="A119" i="14"/>
  <c r="B119" i="14"/>
  <c r="G119" i="14"/>
  <c r="A121" i="14"/>
  <c r="B121" i="14"/>
  <c r="D121" i="14"/>
  <c r="E121" i="14"/>
  <c r="F121" i="14"/>
  <c r="G121" i="14"/>
  <c r="H121" i="14"/>
  <c r="I121" i="14"/>
  <c r="J121" i="14"/>
  <c r="K121" i="14"/>
  <c r="A122" i="14"/>
  <c r="B122" i="14"/>
  <c r="D122" i="14"/>
  <c r="E122" i="14"/>
  <c r="F122" i="14"/>
  <c r="G122" i="14"/>
  <c r="H122" i="14"/>
  <c r="I122" i="14"/>
  <c r="J122" i="14"/>
  <c r="K122" i="14"/>
  <c r="A123" i="14"/>
  <c r="B123" i="14"/>
  <c r="D123" i="14"/>
  <c r="E123" i="14"/>
  <c r="F123" i="14"/>
  <c r="G123" i="14"/>
  <c r="H123" i="14"/>
  <c r="I123" i="14"/>
  <c r="J123" i="14"/>
  <c r="K123" i="14"/>
  <c r="J124" i="14"/>
  <c r="A131" i="14"/>
  <c r="B131" i="14"/>
  <c r="G131" i="14"/>
  <c r="A132" i="14"/>
  <c r="B132" i="14"/>
  <c r="G132" i="14"/>
  <c r="A133" i="14"/>
  <c r="B133" i="14"/>
  <c r="G133" i="14"/>
  <c r="A135" i="14"/>
  <c r="B135" i="14"/>
  <c r="D135" i="14"/>
  <c r="E135" i="14"/>
  <c r="F135" i="14"/>
  <c r="G135" i="14"/>
  <c r="H135" i="14"/>
  <c r="I135" i="14"/>
  <c r="J135" i="14"/>
  <c r="K135" i="14"/>
  <c r="A136" i="14"/>
  <c r="B136" i="14"/>
  <c r="D136" i="14"/>
  <c r="E136" i="14"/>
  <c r="F136" i="14"/>
  <c r="G136" i="14"/>
  <c r="H136" i="14"/>
  <c r="I136" i="14"/>
  <c r="J136" i="14"/>
  <c r="K136" i="14"/>
  <c r="A137" i="14"/>
  <c r="B137" i="14"/>
  <c r="D137" i="14"/>
  <c r="E137" i="14"/>
  <c r="F137" i="14"/>
  <c r="G137" i="14"/>
  <c r="H137" i="14"/>
  <c r="I137" i="14"/>
  <c r="J137" i="14"/>
  <c r="K137" i="14"/>
  <c r="J138" i="14"/>
  <c r="A145" i="14"/>
  <c r="B145" i="14"/>
  <c r="G145" i="14"/>
  <c r="A146" i="14"/>
  <c r="B146" i="14"/>
  <c r="G146" i="14"/>
  <c r="A147" i="14"/>
  <c r="B147" i="14"/>
  <c r="G147" i="14"/>
  <c r="A149" i="14"/>
  <c r="B149" i="14"/>
  <c r="D149" i="14"/>
  <c r="E149" i="14"/>
  <c r="F149" i="14"/>
  <c r="G149" i="14"/>
  <c r="H149" i="14"/>
  <c r="I149" i="14"/>
  <c r="J149" i="14"/>
  <c r="K149" i="14"/>
  <c r="A150" i="14"/>
  <c r="B150" i="14"/>
  <c r="D150" i="14"/>
  <c r="E150" i="14"/>
  <c r="F150" i="14"/>
  <c r="G150" i="14"/>
  <c r="H150" i="14"/>
  <c r="I150" i="14"/>
  <c r="J150" i="14"/>
  <c r="K150" i="14"/>
  <c r="A151" i="14"/>
  <c r="B151" i="14"/>
  <c r="D151" i="14"/>
  <c r="E151" i="14"/>
  <c r="F151" i="14"/>
  <c r="G151" i="14"/>
  <c r="H151" i="14"/>
  <c r="I151" i="14"/>
  <c r="J151" i="14"/>
  <c r="K151" i="14"/>
  <c r="H152" i="14"/>
  <c r="I152" i="14"/>
  <c r="J152" i="14"/>
  <c r="A159" i="14"/>
  <c r="B159" i="14"/>
  <c r="G159" i="14"/>
  <c r="A160" i="14"/>
  <c r="B160" i="14"/>
  <c r="G160" i="14"/>
  <c r="A161" i="14"/>
  <c r="B161" i="14"/>
  <c r="G161" i="14"/>
  <c r="A163" i="14"/>
  <c r="B163" i="14"/>
  <c r="D163" i="14"/>
  <c r="E163" i="14"/>
  <c r="F163" i="14"/>
  <c r="G163" i="14"/>
  <c r="H163" i="14"/>
  <c r="I163" i="14"/>
  <c r="J163" i="14"/>
  <c r="K163" i="14"/>
  <c r="A164" i="14"/>
  <c r="B164" i="14"/>
  <c r="D164" i="14"/>
  <c r="E164" i="14"/>
  <c r="F164" i="14"/>
  <c r="G164" i="14"/>
  <c r="H164" i="14"/>
  <c r="I164" i="14"/>
  <c r="J164" i="14"/>
  <c r="K164" i="14"/>
  <c r="A165" i="14"/>
  <c r="B165" i="14"/>
  <c r="D165" i="14"/>
  <c r="E165" i="14"/>
  <c r="F165" i="14"/>
  <c r="G165" i="14"/>
  <c r="H165" i="14"/>
  <c r="I165" i="14"/>
  <c r="J165" i="14"/>
  <c r="K165" i="14"/>
  <c r="J166" i="14"/>
  <c r="K166" i="14"/>
  <c r="I167" i="14"/>
  <c r="J167" i="14"/>
  <c r="K167" i="14"/>
  <c r="J168" i="14"/>
  <c r="K168" i="14"/>
  <c r="A170" i="14"/>
  <c r="B170" i="14"/>
  <c r="G170" i="14"/>
  <c r="A171" i="14"/>
  <c r="B171" i="14"/>
  <c r="G171" i="14"/>
  <c r="A172" i="14"/>
  <c r="B172" i="14"/>
  <c r="G172" i="14"/>
  <c r="A174" i="14"/>
  <c r="B174" i="14"/>
  <c r="D174" i="14"/>
  <c r="E174" i="14"/>
  <c r="F174" i="14"/>
  <c r="G174" i="14"/>
  <c r="H174" i="14"/>
  <c r="I174" i="14"/>
  <c r="J174" i="14"/>
  <c r="K174" i="14"/>
  <c r="A175" i="14"/>
  <c r="B175" i="14"/>
  <c r="D175" i="14"/>
  <c r="E175" i="14"/>
  <c r="F175" i="14"/>
  <c r="G175" i="14"/>
  <c r="H175" i="14"/>
  <c r="I175" i="14"/>
  <c r="J175" i="14"/>
  <c r="K175" i="14"/>
  <c r="A176" i="14"/>
  <c r="B176" i="14"/>
  <c r="D176" i="14"/>
  <c r="E176" i="14"/>
  <c r="F176" i="14"/>
  <c r="G176" i="14"/>
  <c r="H176" i="14"/>
  <c r="I176" i="14"/>
  <c r="J176" i="14"/>
  <c r="K176" i="14"/>
  <c r="J177" i="14"/>
  <c r="J179" i="14"/>
  <c r="A181" i="14"/>
  <c r="B181" i="14"/>
  <c r="G181" i="14"/>
  <c r="A182" i="14"/>
  <c r="B182" i="14"/>
  <c r="G182" i="14"/>
  <c r="A183" i="14"/>
  <c r="B183" i="14"/>
  <c r="G183" i="14"/>
  <c r="A185" i="14"/>
  <c r="B185" i="14"/>
  <c r="D185" i="14"/>
  <c r="E185" i="14"/>
  <c r="F185" i="14"/>
  <c r="G185" i="14"/>
  <c r="H185" i="14"/>
  <c r="I185" i="14"/>
  <c r="J185" i="14"/>
  <c r="K185" i="14"/>
  <c r="A186" i="14"/>
  <c r="B186" i="14"/>
  <c r="D186" i="14"/>
  <c r="E186" i="14"/>
  <c r="F186" i="14"/>
  <c r="G186" i="14"/>
  <c r="H186" i="14"/>
  <c r="I186" i="14"/>
  <c r="J186" i="14"/>
  <c r="K186" i="14"/>
  <c r="A187" i="14"/>
  <c r="B187" i="14"/>
  <c r="D187" i="14"/>
  <c r="E187" i="14"/>
  <c r="F187" i="14"/>
  <c r="G187" i="14"/>
  <c r="H187" i="14"/>
  <c r="I187" i="14"/>
  <c r="J187" i="14"/>
  <c r="K187" i="14"/>
  <c r="J188" i="14"/>
  <c r="J190" i="14"/>
  <c r="A192" i="14"/>
  <c r="B192" i="14"/>
  <c r="A193" i="14"/>
  <c r="B193" i="14"/>
  <c r="A194" i="14"/>
  <c r="B194" i="14"/>
  <c r="A196" i="14"/>
  <c r="B196" i="14"/>
  <c r="D196" i="14"/>
  <c r="E196" i="14"/>
  <c r="F196" i="14"/>
  <c r="G196" i="14"/>
  <c r="H196" i="14"/>
  <c r="I196" i="14"/>
  <c r="J196" i="14"/>
  <c r="K196" i="14"/>
  <c r="A197" i="14"/>
  <c r="B197" i="14"/>
  <c r="D197" i="14"/>
  <c r="E197" i="14"/>
  <c r="F197" i="14"/>
  <c r="G197" i="14"/>
  <c r="H197" i="14"/>
  <c r="I197" i="14"/>
  <c r="J197" i="14"/>
  <c r="K197" i="14"/>
  <c r="A198" i="14"/>
  <c r="B198" i="14"/>
  <c r="D198" i="14"/>
  <c r="E198" i="14"/>
  <c r="F198" i="14"/>
  <c r="G198" i="14"/>
  <c r="H198" i="14"/>
  <c r="I198" i="14"/>
  <c r="J198" i="14"/>
  <c r="K198" i="14"/>
  <c r="J199" i="14"/>
  <c r="A203" i="14"/>
  <c r="B203" i="14"/>
  <c r="A204" i="14"/>
  <c r="B204" i="14"/>
  <c r="A205" i="14"/>
  <c r="B205" i="14"/>
  <c r="A207" i="14"/>
  <c r="B207" i="14"/>
  <c r="D207" i="14"/>
  <c r="E207" i="14"/>
  <c r="F207" i="14"/>
  <c r="G207" i="14"/>
  <c r="H207" i="14"/>
  <c r="I207" i="14"/>
  <c r="J207" i="14"/>
  <c r="K207" i="14"/>
  <c r="A208" i="14"/>
  <c r="B208" i="14"/>
  <c r="D208" i="14"/>
  <c r="E208" i="14"/>
  <c r="F208" i="14"/>
  <c r="G208" i="14"/>
  <c r="H208" i="14"/>
  <c r="I208" i="14"/>
  <c r="J208" i="14"/>
  <c r="K208" i="14"/>
  <c r="A209" i="14"/>
  <c r="B209" i="14"/>
  <c r="D209" i="14"/>
  <c r="E209" i="14"/>
  <c r="F209" i="14"/>
  <c r="G209" i="14"/>
  <c r="H209" i="14"/>
  <c r="I209" i="14"/>
  <c r="J209" i="14"/>
  <c r="K209" i="14"/>
  <c r="J210" i="14"/>
  <c r="A212" i="14"/>
  <c r="B212" i="14"/>
  <c r="A213" i="14"/>
  <c r="B213" i="14"/>
  <c r="A214" i="14"/>
  <c r="B214" i="14"/>
  <c r="A216" i="14"/>
  <c r="B216" i="14"/>
  <c r="D216" i="14"/>
  <c r="E216" i="14"/>
  <c r="F216" i="14"/>
  <c r="G216" i="14"/>
  <c r="H216" i="14"/>
  <c r="I216" i="14"/>
  <c r="J216" i="14"/>
  <c r="K216" i="14"/>
  <c r="A217" i="14"/>
  <c r="B217" i="14"/>
  <c r="D217" i="14"/>
  <c r="E217" i="14"/>
  <c r="F217" i="14"/>
  <c r="G217" i="14"/>
  <c r="H217" i="14"/>
  <c r="I217" i="14"/>
  <c r="J217" i="14"/>
  <c r="K217" i="14"/>
  <c r="A218" i="14"/>
  <c r="B218" i="14"/>
  <c r="D218" i="14"/>
  <c r="E218" i="14"/>
  <c r="F218" i="14"/>
  <c r="G218" i="14"/>
  <c r="H218" i="14"/>
  <c r="I218" i="14"/>
  <c r="J218" i="14"/>
  <c r="K218" i="14"/>
  <c r="A224" i="14"/>
  <c r="B224" i="14"/>
  <c r="A225" i="14"/>
  <c r="B225" i="14"/>
  <c r="A226" i="14"/>
  <c r="B226" i="14"/>
  <c r="A228" i="14"/>
  <c r="B228" i="14"/>
  <c r="D228" i="14"/>
  <c r="E228" i="14"/>
  <c r="F228" i="14"/>
  <c r="G228" i="14"/>
  <c r="H228" i="14"/>
  <c r="I228" i="14"/>
  <c r="J228" i="14"/>
  <c r="K228" i="14"/>
  <c r="A229" i="14"/>
  <c r="B229" i="14"/>
  <c r="D229" i="14"/>
  <c r="E229" i="14"/>
  <c r="F229" i="14"/>
  <c r="G229" i="14"/>
  <c r="H229" i="14"/>
  <c r="I229" i="14"/>
  <c r="J229" i="14"/>
  <c r="K229" i="14"/>
  <c r="A230" i="14"/>
  <c r="B230" i="14"/>
  <c r="D230" i="14"/>
  <c r="E230" i="14"/>
  <c r="F230" i="14"/>
  <c r="G230" i="14"/>
  <c r="H230" i="14"/>
  <c r="I230" i="14"/>
  <c r="J230" i="14"/>
  <c r="K230" i="14"/>
  <c r="J231" i="14"/>
  <c r="A235" i="14"/>
  <c r="B235" i="14"/>
  <c r="A236" i="14"/>
  <c r="B236" i="14"/>
  <c r="A237" i="14"/>
  <c r="B237" i="14"/>
  <c r="A239" i="14"/>
  <c r="B239" i="14"/>
  <c r="D239" i="14"/>
  <c r="E239" i="14"/>
  <c r="F239" i="14"/>
  <c r="G239" i="14"/>
  <c r="H239" i="14"/>
  <c r="I239" i="14"/>
  <c r="J239" i="14"/>
  <c r="K239" i="14"/>
  <c r="A240" i="14"/>
  <c r="B240" i="14"/>
  <c r="D240" i="14"/>
  <c r="E240" i="14"/>
  <c r="F240" i="14"/>
  <c r="G240" i="14"/>
  <c r="H240" i="14"/>
  <c r="I240" i="14"/>
  <c r="J240" i="14"/>
  <c r="K240" i="14"/>
  <c r="A241" i="14"/>
  <c r="B241" i="14"/>
  <c r="D241" i="14"/>
  <c r="E241" i="14"/>
  <c r="F241" i="14"/>
  <c r="G241" i="14"/>
  <c r="H241" i="14"/>
  <c r="I241" i="14"/>
  <c r="J241" i="14"/>
  <c r="K241" i="14"/>
  <c r="J242" i="14"/>
  <c r="A244" i="14"/>
  <c r="B244" i="14"/>
  <c r="D244" i="14"/>
  <c r="G244" i="14"/>
  <c r="I244" i="14"/>
  <c r="A245" i="14"/>
  <c r="B245" i="14"/>
  <c r="D245" i="14"/>
  <c r="G245" i="14"/>
  <c r="A246" i="14"/>
  <c r="B246" i="14"/>
  <c r="D246" i="14"/>
  <c r="G246" i="14"/>
  <c r="A248" i="14"/>
  <c r="B248" i="14"/>
  <c r="D248" i="14"/>
  <c r="E248" i="14"/>
  <c r="F248" i="14"/>
  <c r="G248" i="14"/>
  <c r="J248" i="14"/>
  <c r="K248" i="14"/>
  <c r="A249" i="14"/>
  <c r="B249" i="14"/>
  <c r="D249" i="14"/>
  <c r="E249" i="14"/>
  <c r="F249" i="14"/>
  <c r="G249" i="14"/>
  <c r="H249" i="14"/>
  <c r="I249" i="14"/>
  <c r="J249" i="14"/>
  <c r="K249" i="14"/>
  <c r="A250" i="14"/>
  <c r="B250" i="14"/>
  <c r="D250" i="14"/>
  <c r="E250" i="14"/>
  <c r="F250" i="14"/>
  <c r="G250" i="14"/>
  <c r="H250" i="14"/>
  <c r="I250" i="14"/>
  <c r="J250" i="14"/>
  <c r="K250" i="14"/>
  <c r="J251" i="14"/>
  <c r="A254" i="14"/>
  <c r="B254" i="14"/>
  <c r="D254" i="14"/>
  <c r="G254" i="14"/>
  <c r="I254" i="14"/>
  <c r="A255" i="14"/>
  <c r="B255" i="14"/>
  <c r="D255" i="14"/>
  <c r="G255" i="14"/>
  <c r="A256" i="14"/>
  <c r="B256" i="14"/>
  <c r="D256" i="14"/>
  <c r="G256" i="14"/>
  <c r="A258" i="14"/>
  <c r="B258" i="14"/>
  <c r="D258" i="14"/>
  <c r="E258" i="14"/>
  <c r="F258" i="14"/>
  <c r="G258" i="14"/>
  <c r="J258" i="14"/>
  <c r="K258" i="14"/>
  <c r="A259" i="14"/>
  <c r="B259" i="14"/>
  <c r="D259" i="14"/>
  <c r="E259" i="14"/>
  <c r="F259" i="14"/>
  <c r="G259" i="14"/>
  <c r="H259" i="14"/>
  <c r="I259" i="14"/>
  <c r="J259" i="14"/>
  <c r="K259" i="14"/>
  <c r="A260" i="14"/>
  <c r="B260" i="14"/>
  <c r="D260" i="14"/>
  <c r="E260" i="14"/>
  <c r="F260" i="14"/>
  <c r="G260" i="14"/>
  <c r="H260" i="14"/>
  <c r="I260" i="14"/>
  <c r="J260" i="14"/>
  <c r="K260" i="14"/>
  <c r="J261" i="14"/>
  <c r="A265" i="14"/>
  <c r="B265" i="14"/>
  <c r="D265" i="14"/>
  <c r="G265" i="14"/>
  <c r="I265" i="14"/>
  <c r="A266" i="14"/>
  <c r="B266" i="14"/>
  <c r="D266" i="14"/>
  <c r="G266" i="14"/>
  <c r="A267" i="14"/>
  <c r="B267" i="14"/>
  <c r="D267" i="14"/>
  <c r="G267" i="14"/>
  <c r="A269" i="14"/>
  <c r="B269" i="14"/>
  <c r="D269" i="14"/>
  <c r="E269" i="14"/>
  <c r="F269" i="14"/>
  <c r="G269" i="14"/>
  <c r="J269" i="14"/>
  <c r="K269" i="14"/>
  <c r="A270" i="14"/>
  <c r="B270" i="14"/>
  <c r="D270" i="14"/>
  <c r="E270" i="14"/>
  <c r="F270" i="14"/>
  <c r="G270" i="14"/>
  <c r="H270" i="14"/>
  <c r="I270" i="14"/>
  <c r="J270" i="14"/>
  <c r="K270" i="14"/>
  <c r="A271" i="14"/>
  <c r="B271" i="14"/>
  <c r="D271" i="14"/>
  <c r="E271" i="14"/>
  <c r="F271" i="14"/>
  <c r="G271" i="14"/>
  <c r="H271" i="14"/>
  <c r="I271" i="14"/>
  <c r="J271" i="14"/>
  <c r="K271" i="14"/>
  <c r="J272" i="14"/>
  <c r="A276" i="14"/>
  <c r="B276" i="14"/>
  <c r="A277" i="14"/>
  <c r="B277" i="14"/>
  <c r="A278" i="14"/>
  <c r="B278" i="14"/>
  <c r="A280" i="14"/>
  <c r="B280" i="14"/>
  <c r="D280" i="14"/>
  <c r="E280" i="14"/>
  <c r="F280" i="14"/>
  <c r="G280" i="14"/>
  <c r="H280" i="14"/>
  <c r="I280" i="14"/>
  <c r="J280" i="14"/>
  <c r="K280" i="14"/>
  <c r="A281" i="14"/>
  <c r="B281" i="14"/>
  <c r="D281" i="14"/>
  <c r="E281" i="14"/>
  <c r="F281" i="14"/>
  <c r="G281" i="14"/>
  <c r="H281" i="14"/>
  <c r="I281" i="14"/>
  <c r="J281" i="14"/>
  <c r="K281" i="14"/>
  <c r="A282" i="14"/>
  <c r="B282" i="14"/>
  <c r="D282" i="14"/>
  <c r="E282" i="14"/>
  <c r="F282" i="14"/>
  <c r="G282" i="14"/>
  <c r="H282" i="14"/>
  <c r="I282" i="14"/>
  <c r="J282" i="14"/>
  <c r="K282" i="14"/>
  <c r="A287" i="14"/>
  <c r="B287" i="14"/>
  <c r="A288" i="14"/>
  <c r="B288" i="14"/>
  <c r="A289" i="14"/>
  <c r="B289" i="14"/>
  <c r="A291" i="14"/>
  <c r="B291" i="14"/>
  <c r="D291" i="14"/>
  <c r="E291" i="14"/>
  <c r="F291" i="14"/>
  <c r="G291" i="14"/>
  <c r="H291" i="14"/>
  <c r="I291" i="14"/>
  <c r="J291" i="14"/>
  <c r="K291" i="14"/>
  <c r="A292" i="14"/>
  <c r="B292" i="14"/>
  <c r="D292" i="14"/>
  <c r="E292" i="14"/>
  <c r="F292" i="14"/>
  <c r="G292" i="14"/>
  <c r="H292" i="14"/>
  <c r="I292" i="14"/>
  <c r="J292" i="14"/>
  <c r="K292" i="14"/>
  <c r="A293" i="14"/>
  <c r="B293" i="14"/>
  <c r="D293" i="14"/>
  <c r="E293" i="14"/>
  <c r="F293" i="14"/>
  <c r="G293" i="14"/>
  <c r="H293" i="14"/>
  <c r="I293" i="14"/>
  <c r="J293" i="14"/>
  <c r="K293" i="14"/>
  <c r="A296" i="14"/>
  <c r="B296" i="14"/>
  <c r="D296" i="14"/>
  <c r="G296" i="14"/>
  <c r="I296" i="14"/>
  <c r="A297" i="14"/>
  <c r="B297" i="14"/>
  <c r="D297" i="14"/>
  <c r="G297" i="14"/>
  <c r="A298" i="14"/>
  <c r="B298" i="14"/>
  <c r="D298" i="14"/>
  <c r="G298" i="14"/>
  <c r="A300" i="14"/>
  <c r="B300" i="14"/>
  <c r="D300" i="14"/>
  <c r="E300" i="14"/>
  <c r="F300" i="14"/>
  <c r="G300" i="14"/>
  <c r="J300" i="14"/>
  <c r="K300" i="14"/>
  <c r="A301" i="14"/>
  <c r="B301" i="14"/>
  <c r="D301" i="14"/>
  <c r="E301" i="14"/>
  <c r="F301" i="14"/>
  <c r="G301" i="14"/>
  <c r="H301" i="14"/>
  <c r="I301" i="14"/>
  <c r="J301" i="14"/>
  <c r="K301" i="14"/>
  <c r="A302" i="14"/>
  <c r="B302" i="14"/>
  <c r="D302" i="14"/>
  <c r="E302" i="14"/>
  <c r="F302" i="14"/>
  <c r="G302" i="14"/>
  <c r="H302" i="14"/>
  <c r="I302" i="14"/>
  <c r="J302" i="14"/>
  <c r="K302" i="14"/>
  <c r="A306" i="14"/>
  <c r="B306" i="14"/>
  <c r="D306" i="14"/>
  <c r="G306" i="14"/>
  <c r="I306" i="14"/>
  <c r="A307" i="14"/>
  <c r="B307" i="14"/>
  <c r="D307" i="14"/>
  <c r="G307" i="14"/>
  <c r="A308" i="14"/>
  <c r="B308" i="14"/>
  <c r="D308" i="14"/>
  <c r="G308" i="14"/>
  <c r="A310" i="14"/>
  <c r="B310" i="14"/>
  <c r="D310" i="14"/>
  <c r="E310" i="14"/>
  <c r="F310" i="14"/>
  <c r="G310" i="14"/>
  <c r="J310" i="14"/>
  <c r="K310" i="14"/>
  <c r="A311" i="14"/>
  <c r="B311" i="14"/>
  <c r="D311" i="14"/>
  <c r="E311" i="14"/>
  <c r="F311" i="14"/>
  <c r="G311" i="14"/>
  <c r="H311" i="14"/>
  <c r="I311" i="14"/>
  <c r="J311" i="14"/>
  <c r="K311" i="14"/>
  <c r="A312" i="14"/>
  <c r="B312" i="14"/>
  <c r="D312" i="14"/>
  <c r="E312" i="14"/>
  <c r="F312" i="14"/>
  <c r="G312" i="14"/>
  <c r="H312" i="14"/>
  <c r="I312" i="14"/>
  <c r="J312" i="14"/>
  <c r="K312" i="14"/>
  <c r="A1" i="13"/>
  <c r="D1" i="13"/>
  <c r="A2" i="13"/>
  <c r="D2" i="13"/>
  <c r="A3" i="13"/>
  <c r="D3" i="13"/>
  <c r="A6" i="13"/>
  <c r="G6" i="13"/>
  <c r="A7" i="13"/>
  <c r="G7" i="13"/>
  <c r="A8" i="13"/>
  <c r="G8" i="13"/>
  <c r="A10" i="13"/>
  <c r="B10" i="13"/>
  <c r="D10" i="13"/>
  <c r="E10" i="13"/>
  <c r="F10" i="13"/>
  <c r="G10" i="13"/>
  <c r="H10" i="13"/>
  <c r="I10" i="13"/>
  <c r="J10" i="13"/>
  <c r="K10" i="13"/>
  <c r="A11" i="13"/>
  <c r="B11" i="13"/>
  <c r="D11" i="13"/>
  <c r="E11" i="13"/>
  <c r="F11" i="13"/>
  <c r="G11" i="13"/>
  <c r="H11" i="13"/>
  <c r="I11" i="13"/>
  <c r="J11" i="13"/>
  <c r="K11" i="13"/>
  <c r="A12" i="13"/>
  <c r="B12" i="13"/>
  <c r="D12" i="13"/>
  <c r="E12" i="13"/>
  <c r="F12" i="13"/>
  <c r="G12" i="13"/>
  <c r="H12" i="13"/>
  <c r="I12" i="13"/>
  <c r="J12" i="13"/>
  <c r="K12" i="13"/>
  <c r="I13" i="13"/>
  <c r="J13" i="13"/>
  <c r="K13" i="13"/>
  <c r="I16" i="13"/>
  <c r="J16" i="13"/>
  <c r="I17" i="13"/>
  <c r="J17" i="13"/>
  <c r="K17" i="13"/>
  <c r="I18" i="13"/>
  <c r="J18" i="13"/>
  <c r="A20" i="13"/>
  <c r="A21" i="13"/>
  <c r="A22" i="13"/>
  <c r="A24" i="13"/>
  <c r="B24" i="13"/>
  <c r="D24" i="13"/>
  <c r="E24" i="13"/>
  <c r="F24" i="13"/>
  <c r="G24" i="13"/>
  <c r="H24" i="13"/>
  <c r="I24" i="13"/>
  <c r="J24" i="13"/>
  <c r="K24" i="13"/>
  <c r="A25" i="13"/>
  <c r="B25" i="13"/>
  <c r="D25" i="13"/>
  <c r="E25" i="13"/>
  <c r="F25" i="13"/>
  <c r="G25" i="13"/>
  <c r="H25" i="13"/>
  <c r="I25" i="13"/>
  <c r="J25" i="13"/>
  <c r="K25" i="13"/>
  <c r="A26" i="13"/>
  <c r="B26" i="13"/>
  <c r="D26" i="13"/>
  <c r="E26" i="13"/>
  <c r="F26" i="13"/>
  <c r="G26" i="13"/>
  <c r="H26" i="13"/>
  <c r="I26" i="13"/>
  <c r="J26" i="13"/>
  <c r="K26" i="13"/>
  <c r="J27" i="13"/>
  <c r="K27" i="13"/>
  <c r="I30" i="13"/>
  <c r="J30" i="13"/>
  <c r="J31" i="13"/>
  <c r="K31" i="13"/>
  <c r="J32" i="13"/>
  <c r="A35" i="13"/>
  <c r="G35" i="13"/>
  <c r="A36" i="13"/>
  <c r="G36" i="13"/>
  <c r="A37" i="13"/>
  <c r="G37" i="13"/>
  <c r="A39" i="13"/>
  <c r="B39" i="13"/>
  <c r="D39" i="13"/>
  <c r="E39" i="13"/>
  <c r="F39" i="13"/>
  <c r="G39" i="13"/>
  <c r="I39" i="13"/>
  <c r="J39" i="13"/>
  <c r="K39" i="13"/>
  <c r="A40" i="13"/>
  <c r="B40" i="13"/>
  <c r="D40" i="13"/>
  <c r="E40" i="13"/>
  <c r="F40" i="13"/>
  <c r="G40" i="13"/>
  <c r="I40" i="13"/>
  <c r="J40" i="13"/>
  <c r="K40" i="13"/>
  <c r="A41" i="13"/>
  <c r="B41" i="13"/>
  <c r="D41" i="13"/>
  <c r="E41" i="13"/>
  <c r="F41" i="13"/>
  <c r="G41" i="13"/>
  <c r="I41" i="13"/>
  <c r="J41" i="13"/>
  <c r="K41" i="13"/>
  <c r="J42" i="13"/>
  <c r="A49" i="13"/>
  <c r="G49" i="13"/>
  <c r="A50" i="13"/>
  <c r="G50" i="13"/>
  <c r="A51" i="13"/>
  <c r="G51" i="13"/>
  <c r="A53" i="13"/>
  <c r="B53" i="13"/>
  <c r="D53" i="13"/>
  <c r="E53" i="13"/>
  <c r="F53" i="13"/>
  <c r="G53" i="13"/>
  <c r="H53" i="13"/>
  <c r="I53" i="13"/>
  <c r="J53" i="13"/>
  <c r="K53" i="13"/>
  <c r="A54" i="13"/>
  <c r="B54" i="13"/>
  <c r="D54" i="13"/>
  <c r="E54" i="13"/>
  <c r="F54" i="13"/>
  <c r="G54" i="13"/>
  <c r="H54" i="13"/>
  <c r="I54" i="13"/>
  <c r="J54" i="13"/>
  <c r="K54" i="13"/>
  <c r="A55" i="13"/>
  <c r="B55" i="13"/>
  <c r="D55" i="13"/>
  <c r="E55" i="13"/>
  <c r="F55" i="13"/>
  <c r="G55" i="13"/>
  <c r="H55" i="13"/>
  <c r="I55" i="13"/>
  <c r="J55" i="13"/>
  <c r="K55" i="13"/>
  <c r="J56" i="13"/>
  <c r="K56" i="13"/>
  <c r="A63" i="13"/>
  <c r="G63" i="13"/>
  <c r="A64" i="13"/>
  <c r="G64" i="13"/>
  <c r="A65" i="13"/>
  <c r="G65" i="13"/>
  <c r="A67" i="13"/>
  <c r="B67" i="13"/>
  <c r="D67" i="13"/>
  <c r="E67" i="13"/>
  <c r="F67" i="13"/>
  <c r="G67" i="13"/>
  <c r="H67" i="13"/>
  <c r="I67" i="13"/>
  <c r="J67" i="13"/>
  <c r="K67" i="13"/>
  <c r="A68" i="13"/>
  <c r="B68" i="13"/>
  <c r="D68" i="13"/>
  <c r="E68" i="13"/>
  <c r="F68" i="13"/>
  <c r="G68" i="13"/>
  <c r="H68" i="13"/>
  <c r="I68" i="13"/>
  <c r="J68" i="13"/>
  <c r="K68" i="13"/>
  <c r="A69" i="13"/>
  <c r="B69" i="13"/>
  <c r="D69" i="13"/>
  <c r="E69" i="13"/>
  <c r="F69" i="13"/>
  <c r="G69" i="13"/>
  <c r="H69" i="13"/>
  <c r="I69" i="13"/>
  <c r="J69" i="13"/>
  <c r="K69" i="13"/>
  <c r="J70" i="13"/>
  <c r="A77" i="13"/>
  <c r="G77" i="13"/>
  <c r="A78" i="13"/>
  <c r="G78" i="13"/>
  <c r="A79" i="13"/>
  <c r="G79" i="13"/>
  <c r="A81" i="13"/>
  <c r="B81" i="13"/>
  <c r="D81" i="13"/>
  <c r="E81" i="13"/>
  <c r="F81" i="13"/>
  <c r="G81" i="13"/>
  <c r="H81" i="13"/>
  <c r="I81" i="13"/>
  <c r="J81" i="13"/>
  <c r="K81" i="13"/>
  <c r="A82" i="13"/>
  <c r="B82" i="13"/>
  <c r="D82" i="13"/>
  <c r="E82" i="13"/>
  <c r="F82" i="13"/>
  <c r="G82" i="13"/>
  <c r="H82" i="13"/>
  <c r="I82" i="13"/>
  <c r="J82" i="13"/>
  <c r="K82" i="13"/>
  <c r="A83" i="13"/>
  <c r="B83" i="13"/>
  <c r="D83" i="13"/>
  <c r="E83" i="13"/>
  <c r="F83" i="13"/>
  <c r="G83" i="13"/>
  <c r="H83" i="13"/>
  <c r="I83" i="13"/>
  <c r="J83" i="13"/>
  <c r="K83" i="13"/>
  <c r="J84" i="13"/>
  <c r="A92" i="13"/>
  <c r="B92" i="13"/>
  <c r="A93" i="13"/>
  <c r="B93" i="13"/>
  <c r="A94" i="13"/>
  <c r="B94" i="13"/>
  <c r="A96" i="13"/>
  <c r="B96" i="13"/>
  <c r="D96" i="13"/>
  <c r="E96" i="13"/>
  <c r="F96" i="13"/>
  <c r="G96" i="13"/>
  <c r="H96" i="13"/>
  <c r="I96" i="13"/>
  <c r="J96" i="13"/>
  <c r="K96" i="13"/>
  <c r="A97" i="13"/>
  <c r="B97" i="13"/>
  <c r="D97" i="13"/>
  <c r="E97" i="13"/>
  <c r="F97" i="13"/>
  <c r="G97" i="13"/>
  <c r="H97" i="13"/>
  <c r="I97" i="13"/>
  <c r="J97" i="13"/>
  <c r="K97" i="13"/>
  <c r="A98" i="13"/>
  <c r="B98" i="13"/>
  <c r="D98" i="13"/>
  <c r="E98" i="13"/>
  <c r="F98" i="13"/>
  <c r="G98" i="13"/>
  <c r="H98" i="13"/>
  <c r="I98" i="13"/>
  <c r="J98" i="13"/>
  <c r="K98" i="13"/>
  <c r="J99" i="13"/>
  <c r="A103" i="13"/>
  <c r="B103" i="13"/>
  <c r="A104" i="13"/>
  <c r="B104" i="13"/>
  <c r="A105" i="13"/>
  <c r="B105" i="13"/>
  <c r="A107" i="13"/>
  <c r="B107" i="13"/>
  <c r="D107" i="13"/>
  <c r="E107" i="13"/>
  <c r="F107" i="13"/>
  <c r="G107" i="13"/>
  <c r="H107" i="13"/>
  <c r="I107" i="13"/>
  <c r="J107" i="13"/>
  <c r="K107" i="13"/>
  <c r="A108" i="13"/>
  <c r="B108" i="13"/>
  <c r="D108" i="13"/>
  <c r="E108" i="13"/>
  <c r="F108" i="13"/>
  <c r="G108" i="13"/>
  <c r="H108" i="13"/>
  <c r="I108" i="13"/>
  <c r="J108" i="13"/>
  <c r="K108" i="13"/>
  <c r="A109" i="13"/>
  <c r="B109" i="13"/>
  <c r="D109" i="13"/>
  <c r="E109" i="13"/>
  <c r="F109" i="13"/>
  <c r="G109" i="13"/>
  <c r="H109" i="13"/>
  <c r="I109" i="13"/>
  <c r="J109" i="13"/>
  <c r="K109" i="13"/>
  <c r="J110" i="13"/>
  <c r="A112" i="13"/>
  <c r="B112" i="13"/>
  <c r="A113" i="13"/>
  <c r="B113" i="13"/>
  <c r="A114" i="13"/>
  <c r="B114" i="13"/>
  <c r="A116" i="13"/>
  <c r="B116" i="13"/>
  <c r="D116" i="13"/>
  <c r="E116" i="13"/>
  <c r="F116" i="13"/>
  <c r="G116" i="13"/>
  <c r="H116" i="13"/>
  <c r="I116" i="13"/>
  <c r="J116" i="13"/>
  <c r="K116" i="13"/>
  <c r="A117" i="13"/>
  <c r="B117" i="13"/>
  <c r="D117" i="13"/>
  <c r="E117" i="13"/>
  <c r="F117" i="13"/>
  <c r="G117" i="13"/>
  <c r="H117" i="13"/>
  <c r="I117" i="13"/>
  <c r="J117" i="13"/>
  <c r="K117" i="13"/>
  <c r="A118" i="13"/>
  <c r="B118" i="13"/>
  <c r="D118" i="13"/>
  <c r="E118" i="13"/>
  <c r="F118" i="13"/>
  <c r="G118" i="13"/>
  <c r="H118" i="13"/>
  <c r="I118" i="13"/>
  <c r="J118" i="13"/>
  <c r="K118" i="13"/>
  <c r="A124" i="13"/>
  <c r="B124" i="13"/>
  <c r="A125" i="13"/>
  <c r="B125" i="13"/>
  <c r="A126" i="13"/>
  <c r="B126" i="13"/>
  <c r="A128" i="13"/>
  <c r="B128" i="13"/>
  <c r="D128" i="13"/>
  <c r="E128" i="13"/>
  <c r="F128" i="13"/>
  <c r="G128" i="13"/>
  <c r="H128" i="13"/>
  <c r="I128" i="13"/>
  <c r="J128" i="13"/>
  <c r="K128" i="13"/>
  <c r="A129" i="13"/>
  <c r="B129" i="13"/>
  <c r="D129" i="13"/>
  <c r="E129" i="13"/>
  <c r="F129" i="13"/>
  <c r="G129" i="13"/>
  <c r="H129" i="13"/>
  <c r="I129" i="13"/>
  <c r="J129" i="13"/>
  <c r="K129" i="13"/>
  <c r="A130" i="13"/>
  <c r="B130" i="13"/>
  <c r="D130" i="13"/>
  <c r="E130" i="13"/>
  <c r="F130" i="13"/>
  <c r="G130" i="13"/>
  <c r="H130" i="13"/>
  <c r="I130" i="13"/>
  <c r="J130" i="13"/>
  <c r="K130" i="13"/>
  <c r="J131" i="13"/>
  <c r="A135" i="13"/>
  <c r="B135" i="13"/>
  <c r="A136" i="13"/>
  <c r="B136" i="13"/>
  <c r="A137" i="13"/>
  <c r="B137" i="13"/>
  <c r="A139" i="13"/>
  <c r="B139" i="13"/>
  <c r="D139" i="13"/>
  <c r="E139" i="13"/>
  <c r="F139" i="13"/>
  <c r="G139" i="13"/>
  <c r="H139" i="13"/>
  <c r="I139" i="13"/>
  <c r="J139" i="13"/>
  <c r="K139" i="13"/>
  <c r="A140" i="13"/>
  <c r="B140" i="13"/>
  <c r="D140" i="13"/>
  <c r="E140" i="13"/>
  <c r="F140" i="13"/>
  <c r="G140" i="13"/>
  <c r="H140" i="13"/>
  <c r="I140" i="13"/>
  <c r="J140" i="13"/>
  <c r="K140" i="13"/>
  <c r="A141" i="13"/>
  <c r="B141" i="13"/>
  <c r="D141" i="13"/>
  <c r="E141" i="13"/>
  <c r="F141" i="13"/>
  <c r="G141" i="13"/>
  <c r="H141" i="13"/>
  <c r="I141" i="13"/>
  <c r="J141" i="13"/>
  <c r="K141" i="13"/>
  <c r="J142" i="13"/>
  <c r="A144" i="13"/>
  <c r="B144" i="13"/>
  <c r="D144" i="13"/>
  <c r="G144" i="13"/>
  <c r="I144" i="13"/>
  <c r="A145" i="13"/>
  <c r="B145" i="13"/>
  <c r="D145" i="13"/>
  <c r="G145" i="13"/>
  <c r="A146" i="13"/>
  <c r="B146" i="13"/>
  <c r="D146" i="13"/>
  <c r="G146" i="13"/>
  <c r="A148" i="13"/>
  <c r="B148" i="13"/>
  <c r="D148" i="13"/>
  <c r="E148" i="13"/>
  <c r="F148" i="13"/>
  <c r="G148" i="13"/>
  <c r="J148" i="13"/>
  <c r="K148" i="13"/>
  <c r="A149" i="13"/>
  <c r="B149" i="13"/>
  <c r="D149" i="13"/>
  <c r="E149" i="13"/>
  <c r="F149" i="13"/>
  <c r="G149" i="13"/>
  <c r="H149" i="13"/>
  <c r="I149" i="13"/>
  <c r="J149" i="13"/>
  <c r="K149" i="13"/>
  <c r="A150" i="13"/>
  <c r="B150" i="13"/>
  <c r="D150" i="13"/>
  <c r="E150" i="13"/>
  <c r="F150" i="13"/>
  <c r="G150" i="13"/>
  <c r="H150" i="13"/>
  <c r="I150" i="13"/>
  <c r="J150" i="13"/>
  <c r="K150" i="13"/>
  <c r="J151" i="13"/>
  <c r="A154" i="13"/>
  <c r="B154" i="13"/>
  <c r="D154" i="13"/>
  <c r="G154" i="13"/>
  <c r="I154" i="13"/>
  <c r="A155" i="13"/>
  <c r="B155" i="13"/>
  <c r="D155" i="13"/>
  <c r="G155" i="13"/>
  <c r="A156" i="13"/>
  <c r="B156" i="13"/>
  <c r="D156" i="13"/>
  <c r="G156" i="13"/>
  <c r="A158" i="13"/>
  <c r="B158" i="13"/>
  <c r="D158" i="13"/>
  <c r="E158" i="13"/>
  <c r="F158" i="13"/>
  <c r="G158" i="13"/>
  <c r="J158" i="13"/>
  <c r="K158" i="13"/>
  <c r="A159" i="13"/>
  <c r="B159" i="13"/>
  <c r="D159" i="13"/>
  <c r="E159" i="13"/>
  <c r="F159" i="13"/>
  <c r="G159" i="13"/>
  <c r="H159" i="13"/>
  <c r="I159" i="13"/>
  <c r="J159" i="13"/>
  <c r="K159" i="13"/>
  <c r="A160" i="13"/>
  <c r="B160" i="13"/>
  <c r="D160" i="13"/>
  <c r="E160" i="13"/>
  <c r="F160" i="13"/>
  <c r="G160" i="13"/>
  <c r="H160" i="13"/>
  <c r="I160" i="13"/>
  <c r="J160" i="13"/>
  <c r="K160" i="13"/>
  <c r="J161" i="13"/>
  <c r="A165" i="13"/>
  <c r="B165" i="13"/>
  <c r="D165" i="13"/>
  <c r="G165" i="13"/>
  <c r="I165" i="13"/>
  <c r="A166" i="13"/>
  <c r="B166" i="13"/>
  <c r="D166" i="13"/>
  <c r="G166" i="13"/>
  <c r="A167" i="13"/>
  <c r="B167" i="13"/>
  <c r="D167" i="13"/>
  <c r="G167" i="13"/>
  <c r="A169" i="13"/>
  <c r="B169" i="13"/>
  <c r="D169" i="13"/>
  <c r="E169" i="13"/>
  <c r="F169" i="13"/>
  <c r="G169" i="13"/>
  <c r="J169" i="13"/>
  <c r="K169" i="13"/>
  <c r="A170" i="13"/>
  <c r="B170" i="13"/>
  <c r="D170" i="13"/>
  <c r="E170" i="13"/>
  <c r="F170" i="13"/>
  <c r="G170" i="13"/>
  <c r="H170" i="13"/>
  <c r="I170" i="13"/>
  <c r="J170" i="13"/>
  <c r="K170" i="13"/>
  <c r="A171" i="13"/>
  <c r="B171" i="13"/>
  <c r="D171" i="13"/>
  <c r="E171" i="13"/>
  <c r="F171" i="13"/>
  <c r="G171" i="13"/>
  <c r="H171" i="13"/>
  <c r="I171" i="13"/>
  <c r="J171" i="13"/>
  <c r="K171" i="13"/>
  <c r="J172" i="13"/>
  <c r="A176" i="13"/>
  <c r="B176" i="13"/>
  <c r="A177" i="13"/>
  <c r="B177" i="13"/>
  <c r="A178" i="13"/>
  <c r="B178" i="13"/>
  <c r="A180" i="13"/>
  <c r="B180" i="13"/>
  <c r="D180" i="13"/>
  <c r="E180" i="13"/>
  <c r="F180" i="13"/>
  <c r="G180" i="13"/>
  <c r="H180" i="13"/>
  <c r="I180" i="13"/>
  <c r="J180" i="13"/>
  <c r="K180" i="13"/>
  <c r="A181" i="13"/>
  <c r="B181" i="13"/>
  <c r="D181" i="13"/>
  <c r="E181" i="13"/>
  <c r="F181" i="13"/>
  <c r="G181" i="13"/>
  <c r="H181" i="13"/>
  <c r="I181" i="13"/>
  <c r="J181" i="13"/>
  <c r="K181" i="13"/>
  <c r="A182" i="13"/>
  <c r="B182" i="13"/>
  <c r="D182" i="13"/>
  <c r="E182" i="13"/>
  <c r="F182" i="13"/>
  <c r="G182" i="13"/>
  <c r="H182" i="13"/>
  <c r="I182" i="13"/>
  <c r="J182" i="13"/>
  <c r="K182" i="13"/>
  <c r="A187" i="13"/>
  <c r="B187" i="13"/>
  <c r="A188" i="13"/>
  <c r="B188" i="13"/>
  <c r="A189" i="13"/>
  <c r="B189" i="13"/>
  <c r="A191" i="13"/>
  <c r="B191" i="13"/>
  <c r="D191" i="13"/>
  <c r="E191" i="13"/>
  <c r="F191" i="13"/>
  <c r="G191" i="13"/>
  <c r="H191" i="13"/>
  <c r="I191" i="13"/>
  <c r="J191" i="13"/>
  <c r="K191" i="13"/>
  <c r="A192" i="13"/>
  <c r="B192" i="13"/>
  <c r="D192" i="13"/>
  <c r="E192" i="13"/>
  <c r="F192" i="13"/>
  <c r="G192" i="13"/>
  <c r="H192" i="13"/>
  <c r="I192" i="13"/>
  <c r="J192" i="13"/>
  <c r="K192" i="13"/>
  <c r="A193" i="13"/>
  <c r="B193" i="13"/>
  <c r="D193" i="13"/>
  <c r="E193" i="13"/>
  <c r="F193" i="13"/>
  <c r="G193" i="13"/>
  <c r="H193" i="13"/>
  <c r="I193" i="13"/>
  <c r="J193" i="13"/>
  <c r="K193" i="13"/>
  <c r="A196" i="13"/>
  <c r="B196" i="13"/>
  <c r="D196" i="13"/>
  <c r="G196" i="13"/>
  <c r="I196" i="13"/>
  <c r="A197" i="13"/>
  <c r="B197" i="13"/>
  <c r="D197" i="13"/>
  <c r="G197" i="13"/>
  <c r="A198" i="13"/>
  <c r="B198" i="13"/>
  <c r="D198" i="13"/>
  <c r="G198" i="13"/>
  <c r="A200" i="13"/>
  <c r="B200" i="13"/>
  <c r="D200" i="13"/>
  <c r="E200" i="13"/>
  <c r="F200" i="13"/>
  <c r="G200" i="13"/>
  <c r="J200" i="13"/>
  <c r="K200" i="13"/>
  <c r="A201" i="13"/>
  <c r="B201" i="13"/>
  <c r="D201" i="13"/>
  <c r="E201" i="13"/>
  <c r="F201" i="13"/>
  <c r="G201" i="13"/>
  <c r="H201" i="13"/>
  <c r="I201" i="13"/>
  <c r="J201" i="13"/>
  <c r="K201" i="13"/>
  <c r="A202" i="13"/>
  <c r="B202" i="13"/>
  <c r="D202" i="13"/>
  <c r="E202" i="13"/>
  <c r="F202" i="13"/>
  <c r="G202" i="13"/>
  <c r="H202" i="13"/>
  <c r="I202" i="13"/>
  <c r="J202" i="13"/>
  <c r="K202" i="13"/>
  <c r="A206" i="13"/>
  <c r="B206" i="13"/>
  <c r="D206" i="13"/>
  <c r="G206" i="13"/>
  <c r="I206" i="13"/>
  <c r="A207" i="13"/>
  <c r="B207" i="13"/>
  <c r="D207" i="13"/>
  <c r="G207" i="13"/>
  <c r="A208" i="13"/>
  <c r="B208" i="13"/>
  <c r="D208" i="13"/>
  <c r="G208" i="13"/>
  <c r="A210" i="13"/>
  <c r="B210" i="13"/>
  <c r="D210" i="13"/>
  <c r="E210" i="13"/>
  <c r="F210" i="13"/>
  <c r="G210" i="13"/>
  <c r="J210" i="13"/>
  <c r="K210" i="13"/>
  <c r="A211" i="13"/>
  <c r="B211" i="13"/>
  <c r="D211" i="13"/>
  <c r="E211" i="13"/>
  <c r="F211" i="13"/>
  <c r="G211" i="13"/>
  <c r="H211" i="13"/>
  <c r="I211" i="13"/>
  <c r="J211" i="13"/>
  <c r="K211" i="13"/>
  <c r="A212" i="13"/>
  <c r="B212" i="13"/>
  <c r="D212" i="13"/>
  <c r="E212" i="13"/>
  <c r="F212" i="13"/>
  <c r="G212" i="13"/>
  <c r="H212" i="13"/>
  <c r="I212" i="13"/>
  <c r="J212" i="13"/>
  <c r="K212" i="13"/>
  <c r="A1" i="15"/>
  <c r="D1" i="15"/>
  <c r="A2" i="15"/>
  <c r="D2" i="15"/>
  <c r="A3" i="15"/>
  <c r="D3" i="15"/>
  <c r="A5" i="15"/>
  <c r="D5" i="15"/>
  <c r="G5" i="15"/>
  <c r="A6" i="15"/>
  <c r="D6" i="15"/>
  <c r="G6" i="15"/>
  <c r="A7" i="15"/>
  <c r="D7" i="15"/>
  <c r="G7" i="15"/>
  <c r="A9" i="15"/>
  <c r="B9" i="15"/>
  <c r="D9" i="15"/>
  <c r="E9" i="15"/>
  <c r="F9" i="15"/>
  <c r="G9" i="15"/>
  <c r="H9" i="15"/>
  <c r="I9" i="15"/>
  <c r="J9" i="15"/>
  <c r="K9" i="15"/>
  <c r="A10" i="15"/>
  <c r="B10" i="15"/>
  <c r="D10" i="15"/>
  <c r="E10" i="15"/>
  <c r="F10" i="15"/>
  <c r="G10" i="15"/>
  <c r="H10" i="15"/>
  <c r="I10" i="15"/>
  <c r="J10" i="15"/>
  <c r="K10" i="15"/>
  <c r="A11" i="15"/>
  <c r="B11" i="15"/>
  <c r="D11" i="15"/>
  <c r="E11" i="15"/>
  <c r="F11" i="15"/>
  <c r="G11" i="15"/>
  <c r="H11" i="15"/>
  <c r="I11" i="15"/>
  <c r="J11" i="15"/>
  <c r="K11" i="15"/>
  <c r="D12" i="15"/>
  <c r="I12" i="15"/>
  <c r="J12" i="15"/>
  <c r="K12" i="15"/>
  <c r="D15" i="15"/>
  <c r="I15" i="15"/>
  <c r="J15" i="15"/>
  <c r="K15" i="15"/>
  <c r="A19" i="15"/>
  <c r="B19" i="15"/>
  <c r="D19" i="15"/>
  <c r="G19" i="15"/>
  <c r="A20" i="15"/>
  <c r="B20" i="15"/>
  <c r="D20" i="15"/>
  <c r="G20" i="15"/>
  <c r="A21" i="15"/>
  <c r="B21" i="15"/>
  <c r="D21" i="15"/>
  <c r="G21" i="15"/>
  <c r="A23" i="15"/>
  <c r="B23" i="15"/>
  <c r="D23" i="15"/>
  <c r="E23" i="15"/>
  <c r="F23" i="15"/>
  <c r="G23" i="15"/>
  <c r="J23" i="15"/>
  <c r="K23" i="15"/>
  <c r="A24" i="15"/>
  <c r="B24" i="15"/>
  <c r="D24" i="15"/>
  <c r="E24" i="15"/>
  <c r="F24" i="15"/>
  <c r="G24" i="15"/>
  <c r="J24" i="15"/>
  <c r="K24" i="15"/>
  <c r="A25" i="15"/>
  <c r="B25" i="15"/>
  <c r="D25" i="15"/>
  <c r="E25" i="15"/>
  <c r="F25" i="15"/>
  <c r="G25" i="15"/>
  <c r="J25" i="15"/>
  <c r="K25" i="15"/>
  <c r="J26" i="15"/>
  <c r="K26" i="15"/>
  <c r="A33" i="15"/>
  <c r="B33" i="15"/>
  <c r="D33" i="15"/>
  <c r="G33" i="15"/>
  <c r="A34" i="15"/>
  <c r="B34" i="15"/>
  <c r="D34" i="15"/>
  <c r="G34" i="15"/>
  <c r="A35" i="15"/>
  <c r="B35" i="15"/>
  <c r="D35" i="15"/>
  <c r="G35" i="15"/>
  <c r="A37" i="15"/>
  <c r="B37" i="15"/>
  <c r="D37" i="15"/>
  <c r="E37" i="15"/>
  <c r="F37" i="15"/>
  <c r="G37" i="15"/>
  <c r="H37" i="15"/>
  <c r="I37" i="15"/>
  <c r="J37" i="15"/>
  <c r="K37" i="15"/>
  <c r="A38" i="15"/>
  <c r="B38" i="15"/>
  <c r="D38" i="15"/>
  <c r="E38" i="15"/>
  <c r="F38" i="15"/>
  <c r="G38" i="15"/>
  <c r="H38" i="15"/>
  <c r="I38" i="15"/>
  <c r="J38" i="15"/>
  <c r="K38" i="15"/>
  <c r="A39" i="15"/>
  <c r="B39" i="15"/>
  <c r="D39" i="15"/>
  <c r="E39" i="15"/>
  <c r="F39" i="15"/>
  <c r="G39" i="15"/>
  <c r="H39" i="15"/>
  <c r="I39" i="15"/>
  <c r="J39" i="15"/>
  <c r="K39" i="15"/>
  <c r="D40" i="15"/>
  <c r="J40" i="15"/>
  <c r="K40" i="15"/>
  <c r="A44" i="15"/>
  <c r="B44" i="15"/>
  <c r="D44" i="15"/>
  <c r="G44" i="15"/>
  <c r="A45" i="15"/>
  <c r="B45" i="15"/>
  <c r="D45" i="15"/>
  <c r="G45" i="15"/>
  <c r="A46" i="15"/>
  <c r="B46" i="15"/>
  <c r="D46" i="15"/>
  <c r="G46" i="15"/>
  <c r="A48" i="15"/>
  <c r="B48" i="15"/>
  <c r="D48" i="15"/>
  <c r="E48" i="15"/>
  <c r="F48" i="15"/>
  <c r="G48" i="15"/>
  <c r="J48" i="15"/>
  <c r="K48" i="15"/>
  <c r="A49" i="15"/>
  <c r="B49" i="15"/>
  <c r="D49" i="15"/>
  <c r="E49" i="15"/>
  <c r="F49" i="15"/>
  <c r="G49" i="15"/>
  <c r="H49" i="15"/>
  <c r="I49" i="15"/>
  <c r="J49" i="15"/>
  <c r="K49" i="15"/>
  <c r="A50" i="15"/>
  <c r="B50" i="15"/>
  <c r="D50" i="15"/>
  <c r="E50" i="15"/>
  <c r="F50" i="15"/>
  <c r="G50" i="15"/>
  <c r="H50" i="15"/>
  <c r="I50" i="15"/>
  <c r="J50" i="15"/>
  <c r="K50" i="15"/>
  <c r="J51" i="15"/>
  <c r="K51" i="15"/>
  <c r="A58" i="15"/>
  <c r="B58" i="15"/>
  <c r="D58" i="15"/>
  <c r="G58" i="15"/>
  <c r="A59" i="15"/>
  <c r="B59" i="15"/>
  <c r="D59" i="15"/>
  <c r="G59" i="15"/>
  <c r="A60" i="15"/>
  <c r="B60" i="15"/>
  <c r="D60" i="15"/>
  <c r="G60" i="15"/>
  <c r="A62" i="15"/>
  <c r="B62" i="15"/>
  <c r="D62" i="15"/>
  <c r="E62" i="15"/>
  <c r="F62" i="15"/>
  <c r="G62" i="15"/>
  <c r="H62" i="15"/>
  <c r="I62" i="15"/>
  <c r="J62" i="15"/>
  <c r="K62" i="15"/>
  <c r="A63" i="15"/>
  <c r="B63" i="15"/>
  <c r="D63" i="15"/>
  <c r="E63" i="15"/>
  <c r="F63" i="15"/>
  <c r="G63" i="15"/>
  <c r="H63" i="15"/>
  <c r="I63" i="15"/>
  <c r="J63" i="15"/>
  <c r="K63" i="15"/>
  <c r="A64" i="15"/>
  <c r="B64" i="15"/>
  <c r="D64" i="15"/>
  <c r="E64" i="15"/>
  <c r="F64" i="15"/>
  <c r="G64" i="15"/>
  <c r="H64" i="15"/>
  <c r="I64" i="15"/>
  <c r="J64" i="15"/>
  <c r="K64" i="15"/>
  <c r="J65" i="15"/>
  <c r="A72" i="15"/>
  <c r="B72" i="15"/>
  <c r="A73" i="15"/>
  <c r="B73" i="15"/>
  <c r="A74" i="15"/>
  <c r="B74" i="15"/>
  <c r="A76" i="15"/>
  <c r="B76" i="15"/>
  <c r="D76" i="15"/>
  <c r="E76" i="15"/>
  <c r="F76" i="15"/>
  <c r="G76" i="15"/>
  <c r="H76" i="15"/>
  <c r="I76" i="15"/>
  <c r="J76" i="15"/>
  <c r="K76" i="15"/>
  <c r="A77" i="15"/>
  <c r="B77" i="15"/>
  <c r="D77" i="15"/>
  <c r="E77" i="15"/>
  <c r="F77" i="15"/>
  <c r="G77" i="15"/>
  <c r="H77" i="15"/>
  <c r="I77" i="15"/>
  <c r="J77" i="15"/>
  <c r="K77" i="15"/>
  <c r="A78" i="15"/>
  <c r="B78" i="15"/>
  <c r="D78" i="15"/>
  <c r="E78" i="15"/>
  <c r="F78" i="15"/>
  <c r="G78" i="15"/>
  <c r="H78" i="15"/>
  <c r="I78" i="15"/>
  <c r="J78" i="15"/>
  <c r="K78" i="15"/>
  <c r="D79" i="15"/>
  <c r="G79" i="15"/>
  <c r="H79" i="15"/>
  <c r="I79" i="15"/>
  <c r="J79" i="15"/>
  <c r="K79" i="15"/>
  <c r="D80" i="15"/>
  <c r="G80" i="15"/>
  <c r="H80" i="15"/>
  <c r="I80" i="15"/>
  <c r="J80" i="15"/>
  <c r="K80" i="15"/>
  <c r="E81" i="15"/>
  <c r="E82" i="15"/>
  <c r="A84" i="15"/>
  <c r="B84" i="15"/>
  <c r="D84" i="15"/>
  <c r="G84" i="15"/>
  <c r="I84" i="15"/>
  <c r="A85" i="15"/>
  <c r="B85" i="15"/>
  <c r="D85" i="15"/>
  <c r="G85" i="15"/>
  <c r="A86" i="15"/>
  <c r="B86" i="15"/>
  <c r="D86" i="15"/>
  <c r="G86" i="15"/>
  <c r="A88" i="15"/>
  <c r="B88" i="15"/>
  <c r="D88" i="15"/>
  <c r="E88" i="15"/>
  <c r="F88" i="15"/>
  <c r="G88" i="15"/>
  <c r="J88" i="15"/>
  <c r="K88" i="15"/>
  <c r="A89" i="15"/>
  <c r="B89" i="15"/>
  <c r="D89" i="15"/>
  <c r="E89" i="15"/>
  <c r="F89" i="15"/>
  <c r="G89" i="15"/>
  <c r="H89" i="15"/>
  <c r="I89" i="15"/>
  <c r="J89" i="15"/>
  <c r="K89" i="15"/>
  <c r="A90" i="15"/>
  <c r="B90" i="15"/>
  <c r="D90" i="15"/>
  <c r="E90" i="15"/>
  <c r="F90" i="15"/>
  <c r="G90" i="15"/>
  <c r="H90" i="15"/>
  <c r="I90" i="15"/>
  <c r="J90" i="15"/>
  <c r="K90" i="15"/>
  <c r="D91" i="15"/>
  <c r="G91" i="15"/>
  <c r="H91" i="15"/>
  <c r="I91" i="15"/>
  <c r="J91" i="15"/>
  <c r="K91" i="15"/>
  <c r="A95" i="15"/>
  <c r="B95" i="15"/>
  <c r="D95" i="15"/>
  <c r="G95" i="15"/>
  <c r="I95" i="15"/>
  <c r="A96" i="15"/>
  <c r="B96" i="15"/>
  <c r="D96" i="15"/>
  <c r="G96" i="15"/>
  <c r="I96" i="15"/>
  <c r="A97" i="15"/>
  <c r="B97" i="15"/>
  <c r="D97" i="15"/>
  <c r="G97" i="15"/>
  <c r="I97" i="15"/>
  <c r="A99" i="15"/>
  <c r="B99" i="15"/>
  <c r="D99" i="15"/>
  <c r="E99" i="15"/>
  <c r="F99" i="15"/>
  <c r="G99" i="15"/>
  <c r="J99" i="15"/>
  <c r="K99" i="15"/>
  <c r="A100" i="15"/>
  <c r="B100" i="15"/>
  <c r="D100" i="15"/>
  <c r="E100" i="15"/>
  <c r="F100" i="15"/>
  <c r="G100" i="15"/>
  <c r="H100" i="15"/>
  <c r="I100" i="15"/>
  <c r="J100" i="15"/>
  <c r="K100" i="15"/>
  <c r="A101" i="15"/>
  <c r="B101" i="15"/>
  <c r="D101" i="15"/>
  <c r="E101" i="15"/>
  <c r="F101" i="15"/>
  <c r="G101" i="15"/>
  <c r="H101" i="15"/>
  <c r="I101" i="15"/>
  <c r="J101" i="15"/>
  <c r="K101" i="15"/>
  <c r="D102" i="15"/>
  <c r="G102" i="15"/>
  <c r="H102" i="15"/>
  <c r="I102" i="15"/>
  <c r="J102" i="15"/>
  <c r="K102" i="15"/>
  <c r="A104" i="15"/>
  <c r="B104" i="15"/>
  <c r="D104" i="15"/>
  <c r="G104" i="15"/>
  <c r="I104" i="15"/>
  <c r="A105" i="15"/>
  <c r="B105" i="15"/>
  <c r="D105" i="15"/>
  <c r="G105" i="15"/>
  <c r="A106" i="15"/>
  <c r="B106" i="15"/>
  <c r="D106" i="15"/>
  <c r="G106" i="15"/>
  <c r="A108" i="15"/>
  <c r="B108" i="15"/>
  <c r="D108" i="15"/>
  <c r="E108" i="15"/>
  <c r="F108" i="15"/>
  <c r="G108" i="15"/>
  <c r="J108" i="15"/>
  <c r="K108" i="15"/>
  <c r="A109" i="15"/>
  <c r="B109" i="15"/>
  <c r="D109" i="15"/>
  <c r="E109" i="15"/>
  <c r="F109" i="15"/>
  <c r="G109" i="15"/>
  <c r="H109" i="15"/>
  <c r="I109" i="15"/>
  <c r="J109" i="15"/>
  <c r="K109" i="15"/>
  <c r="A110" i="15"/>
  <c r="B110" i="15"/>
  <c r="D110" i="15"/>
  <c r="E110" i="15"/>
  <c r="F110" i="15"/>
  <c r="G110" i="15"/>
  <c r="H110" i="15"/>
  <c r="I110" i="15"/>
  <c r="J110" i="15"/>
  <c r="K110" i="15"/>
  <c r="A111" i="15"/>
  <c r="B111" i="15"/>
  <c r="D111" i="15"/>
  <c r="G111" i="15"/>
  <c r="H111" i="15"/>
  <c r="I111" i="15"/>
  <c r="J111" i="15"/>
  <c r="K111" i="15"/>
  <c r="A112" i="15"/>
  <c r="B112" i="15"/>
  <c r="A114" i="15"/>
  <c r="B114" i="15"/>
  <c r="D114" i="15"/>
  <c r="G114" i="15"/>
  <c r="I114" i="15"/>
  <c r="A115" i="15"/>
  <c r="B115" i="15"/>
  <c r="D115" i="15"/>
  <c r="G115" i="15"/>
  <c r="A116" i="15"/>
  <c r="B116" i="15"/>
  <c r="D116" i="15"/>
  <c r="G116" i="15"/>
  <c r="A118" i="15"/>
  <c r="B118" i="15"/>
  <c r="D118" i="15"/>
  <c r="E118" i="15"/>
  <c r="F118" i="15"/>
  <c r="G118" i="15"/>
  <c r="J118" i="15"/>
  <c r="K118" i="15"/>
  <c r="A119" i="15"/>
  <c r="B119" i="15"/>
  <c r="D119" i="15"/>
  <c r="E119" i="15"/>
  <c r="F119" i="15"/>
  <c r="G119" i="15"/>
  <c r="H119" i="15"/>
  <c r="I119" i="15"/>
  <c r="J119" i="15"/>
  <c r="K119" i="15"/>
  <c r="A120" i="15"/>
  <c r="B120" i="15"/>
  <c r="D120" i="15"/>
  <c r="E120" i="15"/>
  <c r="F120" i="15"/>
  <c r="G120" i="15"/>
  <c r="H120" i="15"/>
  <c r="I120" i="15"/>
  <c r="J120" i="15"/>
  <c r="K120" i="15"/>
  <c r="A121" i="15"/>
  <c r="B121" i="15"/>
  <c r="D121" i="15"/>
  <c r="G121" i="15"/>
  <c r="H121" i="15"/>
  <c r="I121" i="15"/>
  <c r="J121" i="15"/>
  <c r="K121" i="15"/>
  <c r="A122" i="15"/>
  <c r="B122" i="15"/>
  <c r="A123" i="15"/>
  <c r="B123" i="15"/>
  <c r="A125" i="15"/>
  <c r="B125" i="15"/>
  <c r="D125" i="15"/>
  <c r="G125" i="15"/>
  <c r="A126" i="15"/>
  <c r="B126" i="15"/>
  <c r="D126" i="15"/>
  <c r="G126" i="15"/>
  <c r="A127" i="15"/>
  <c r="B127" i="15"/>
  <c r="D127" i="15"/>
  <c r="G127" i="15"/>
  <c r="A129" i="15"/>
  <c r="B129" i="15"/>
  <c r="D129" i="15"/>
  <c r="E129" i="15"/>
  <c r="F129" i="15"/>
  <c r="G129" i="15"/>
  <c r="H129" i="15"/>
  <c r="I129" i="15"/>
  <c r="J129" i="15"/>
  <c r="K129" i="15"/>
  <c r="A130" i="15"/>
  <c r="B130" i="15"/>
  <c r="D130" i="15"/>
  <c r="E130" i="15"/>
  <c r="F130" i="15"/>
  <c r="G130" i="15"/>
  <c r="H130" i="15"/>
  <c r="I130" i="15"/>
  <c r="J130" i="15"/>
  <c r="K130" i="15"/>
  <c r="A131" i="15"/>
  <c r="B131" i="15"/>
  <c r="D131" i="15"/>
  <c r="E131" i="15"/>
  <c r="F131" i="15"/>
  <c r="G131" i="15"/>
  <c r="H131" i="15"/>
  <c r="I131" i="15"/>
  <c r="J131" i="15"/>
  <c r="K131" i="15"/>
  <c r="D132" i="15"/>
  <c r="G132" i="15"/>
  <c r="H132" i="15"/>
  <c r="I132" i="15"/>
  <c r="J132" i="15"/>
  <c r="K132" i="15"/>
  <c r="A136" i="15"/>
  <c r="B136" i="15"/>
  <c r="D136" i="15"/>
  <c r="G136" i="15"/>
  <c r="I136" i="15"/>
  <c r="A137" i="15"/>
  <c r="B137" i="15"/>
  <c r="D137" i="15"/>
  <c r="G137" i="15"/>
  <c r="I137" i="15"/>
  <c r="A138" i="15"/>
  <c r="B138" i="15"/>
  <c r="D138" i="15"/>
  <c r="G138" i="15"/>
  <c r="I138" i="15"/>
  <c r="A140" i="15"/>
  <c r="B140" i="15"/>
  <c r="D140" i="15"/>
  <c r="E140" i="15"/>
  <c r="F140" i="15"/>
  <c r="G140" i="15"/>
  <c r="H140" i="15"/>
  <c r="I140" i="15"/>
  <c r="J140" i="15"/>
  <c r="K140" i="15"/>
  <c r="A141" i="15"/>
  <c r="B141" i="15"/>
  <c r="D141" i="15"/>
  <c r="E141" i="15"/>
  <c r="F141" i="15"/>
  <c r="G141" i="15"/>
  <c r="H141" i="15"/>
  <c r="I141" i="15"/>
  <c r="J141" i="15"/>
  <c r="K141" i="15"/>
  <c r="A142" i="15"/>
  <c r="B142" i="15"/>
  <c r="D142" i="15"/>
  <c r="E142" i="15"/>
  <c r="F142" i="15"/>
  <c r="G142" i="15"/>
  <c r="H142" i="15"/>
  <c r="I142" i="15"/>
  <c r="J142" i="15"/>
  <c r="K142" i="15"/>
  <c r="D143" i="15"/>
  <c r="G143" i="15"/>
  <c r="H143" i="15"/>
  <c r="I143" i="15"/>
  <c r="J143" i="15"/>
  <c r="K143" i="15"/>
  <c r="A145" i="15"/>
  <c r="B145" i="15"/>
  <c r="D145" i="15"/>
  <c r="G145" i="15"/>
  <c r="I145" i="15"/>
  <c r="A146" i="15"/>
  <c r="B146" i="15"/>
  <c r="D146" i="15"/>
  <c r="G146" i="15"/>
  <c r="A147" i="15"/>
  <c r="B147" i="15"/>
  <c r="D147" i="15"/>
  <c r="G147" i="15"/>
  <c r="A149" i="15"/>
  <c r="B149" i="15"/>
  <c r="D149" i="15"/>
  <c r="E149" i="15"/>
  <c r="F149" i="15"/>
  <c r="G149" i="15"/>
  <c r="J149" i="15"/>
  <c r="K149" i="15"/>
  <c r="A150" i="15"/>
  <c r="B150" i="15"/>
  <c r="D150" i="15"/>
  <c r="E150" i="15"/>
  <c r="F150" i="15"/>
  <c r="G150" i="15"/>
  <c r="H150" i="15"/>
  <c r="I150" i="15"/>
  <c r="J150" i="15"/>
  <c r="K150" i="15"/>
  <c r="A151" i="15"/>
  <c r="B151" i="15"/>
  <c r="D151" i="15"/>
  <c r="E151" i="15"/>
  <c r="F151" i="15"/>
  <c r="G151" i="15"/>
  <c r="H151" i="15"/>
  <c r="I151" i="15"/>
  <c r="J151" i="15"/>
  <c r="K151" i="15"/>
  <c r="A152" i="15"/>
  <c r="B152" i="15"/>
  <c r="D152" i="15"/>
  <c r="G152" i="15"/>
  <c r="H152" i="15"/>
  <c r="I152" i="15"/>
  <c r="J152" i="15"/>
  <c r="K152" i="15"/>
  <c r="A153" i="15"/>
  <c r="B153" i="15"/>
  <c r="A155" i="15"/>
  <c r="B155" i="15"/>
  <c r="D155" i="15"/>
  <c r="G155" i="15"/>
  <c r="I155" i="15"/>
  <c r="A156" i="15"/>
  <c r="B156" i="15"/>
  <c r="D156" i="15"/>
  <c r="G156" i="15"/>
  <c r="A157" i="15"/>
  <c r="B157" i="15"/>
  <c r="D157" i="15"/>
  <c r="G157" i="15"/>
  <c r="A159" i="15"/>
  <c r="B159" i="15"/>
  <c r="D159" i="15"/>
  <c r="E159" i="15"/>
  <c r="F159" i="15"/>
  <c r="G159" i="15"/>
  <c r="J159" i="15"/>
  <c r="K159" i="15"/>
  <c r="A160" i="15"/>
  <c r="B160" i="15"/>
  <c r="D160" i="15"/>
  <c r="E160" i="15"/>
  <c r="F160" i="15"/>
  <c r="G160" i="15"/>
  <c r="H160" i="15"/>
  <c r="I160" i="15"/>
  <c r="J160" i="15"/>
  <c r="K160" i="15"/>
  <c r="A161" i="15"/>
  <c r="B161" i="15"/>
  <c r="D161" i="15"/>
  <c r="E161" i="15"/>
  <c r="F161" i="15"/>
  <c r="G161" i="15"/>
  <c r="H161" i="15"/>
  <c r="I161" i="15"/>
  <c r="J161" i="15"/>
  <c r="K161" i="15"/>
  <c r="A162" i="15"/>
  <c r="B162" i="15"/>
  <c r="D162" i="15"/>
  <c r="K162" i="15"/>
  <c r="A163" i="15"/>
  <c r="B163" i="15"/>
  <c r="K163" i="15"/>
  <c r="A164" i="15"/>
  <c r="B164" i="15"/>
  <c r="K164" i="15"/>
  <c r="D2" i="29"/>
  <c r="A71" i="29"/>
  <c r="B71" i="29"/>
  <c r="D71" i="29"/>
  <c r="G71" i="29"/>
  <c r="A72" i="29"/>
  <c r="B72" i="29"/>
  <c r="D72" i="29"/>
  <c r="G72" i="29"/>
  <c r="A73" i="29"/>
  <c r="B73" i="29"/>
  <c r="D73" i="29"/>
  <c r="G73" i="29"/>
  <c r="A75" i="29"/>
  <c r="B75" i="29"/>
  <c r="D75" i="29"/>
  <c r="E75" i="29"/>
  <c r="F75" i="29"/>
  <c r="G75" i="29"/>
  <c r="H75" i="29"/>
  <c r="I75" i="29"/>
  <c r="J75" i="29"/>
  <c r="K75" i="29"/>
  <c r="A76" i="29"/>
  <c r="B76" i="29"/>
  <c r="D76" i="29"/>
  <c r="E76" i="29"/>
  <c r="F76" i="29"/>
  <c r="G76" i="29"/>
  <c r="H76" i="29"/>
  <c r="I76" i="29"/>
  <c r="J76" i="29"/>
  <c r="K76" i="29"/>
  <c r="A77" i="29"/>
  <c r="B77" i="29"/>
  <c r="D77" i="29"/>
  <c r="E77" i="29"/>
  <c r="F77" i="29"/>
  <c r="G77" i="29"/>
  <c r="H77" i="29"/>
  <c r="I77" i="29"/>
  <c r="J77" i="29"/>
  <c r="K77" i="29"/>
  <c r="B81" i="29"/>
  <c r="B82" i="29"/>
  <c r="B83" i="29"/>
  <c r="E90" i="29"/>
  <c r="E91" i="29"/>
  <c r="B93" i="29"/>
  <c r="B94" i="29"/>
  <c r="B95" i="29"/>
  <c r="A105" i="29"/>
  <c r="B105" i="29"/>
  <c r="A106" i="29"/>
  <c r="B106" i="29"/>
  <c r="A107" i="29"/>
  <c r="B107" i="29"/>
  <c r="A109" i="29"/>
  <c r="B109" i="29"/>
  <c r="D109" i="29"/>
  <c r="E109" i="29"/>
  <c r="F109" i="29"/>
  <c r="G109" i="29"/>
  <c r="H109" i="29"/>
  <c r="I109" i="29"/>
  <c r="J109" i="29"/>
  <c r="K109" i="29"/>
  <c r="A110" i="29"/>
  <c r="B110" i="29"/>
  <c r="D110" i="29"/>
  <c r="E110" i="29"/>
  <c r="F110" i="29"/>
  <c r="G110" i="29"/>
  <c r="H110" i="29"/>
  <c r="I110" i="29"/>
  <c r="J110" i="29"/>
  <c r="K110" i="29"/>
  <c r="A111" i="29"/>
  <c r="B111" i="29"/>
  <c r="D111" i="29"/>
  <c r="E111" i="29"/>
  <c r="F111" i="29"/>
  <c r="G111" i="29"/>
  <c r="H111" i="29"/>
  <c r="I111" i="29"/>
  <c r="J111" i="29"/>
  <c r="K111" i="29"/>
  <c r="A115" i="29"/>
  <c r="B115" i="29"/>
  <c r="D115" i="29"/>
  <c r="G115" i="29"/>
  <c r="I115" i="29"/>
  <c r="A116" i="29"/>
  <c r="B116" i="29"/>
  <c r="D116" i="29"/>
  <c r="G116" i="29"/>
  <c r="A117" i="29"/>
  <c r="B117" i="29"/>
  <c r="D117" i="29"/>
  <c r="G117" i="29"/>
  <c r="A119" i="29"/>
  <c r="B119" i="29"/>
  <c r="D119" i="29"/>
  <c r="E119" i="29"/>
  <c r="F119" i="29"/>
  <c r="G119" i="29"/>
  <c r="J119" i="29"/>
  <c r="K119" i="29"/>
  <c r="A120" i="29"/>
  <c r="B120" i="29"/>
  <c r="D120" i="29"/>
  <c r="E120" i="29"/>
  <c r="F120" i="29"/>
  <c r="G120" i="29"/>
  <c r="H120" i="29"/>
  <c r="I120" i="29"/>
  <c r="J120" i="29"/>
  <c r="K120" i="29"/>
  <c r="A121" i="29"/>
  <c r="B121" i="29"/>
  <c r="D121" i="29"/>
  <c r="E121" i="29"/>
  <c r="F121" i="29"/>
  <c r="G121" i="29"/>
  <c r="H121" i="29"/>
  <c r="I121" i="29"/>
  <c r="J121" i="29"/>
  <c r="K121" i="29"/>
  <c r="A126" i="29"/>
  <c r="B126" i="29"/>
  <c r="A127" i="29"/>
  <c r="B127" i="29"/>
  <c r="A128" i="29"/>
  <c r="B128" i="29"/>
  <c r="A130" i="29"/>
  <c r="B130" i="29"/>
  <c r="D130" i="29"/>
  <c r="E130" i="29"/>
  <c r="F130" i="29"/>
  <c r="G130" i="29"/>
  <c r="H130" i="29"/>
  <c r="I130" i="29"/>
  <c r="J130" i="29"/>
  <c r="K130" i="29"/>
  <c r="A131" i="29"/>
  <c r="B131" i="29"/>
  <c r="D131" i="29"/>
  <c r="E131" i="29"/>
  <c r="F131" i="29"/>
  <c r="G131" i="29"/>
  <c r="H131" i="29"/>
  <c r="I131" i="29"/>
  <c r="J131" i="29"/>
  <c r="K131" i="29"/>
  <c r="A132" i="29"/>
  <c r="B132" i="29"/>
  <c r="D132" i="29"/>
  <c r="E132" i="29"/>
  <c r="F132" i="29"/>
  <c r="G132" i="29"/>
  <c r="H132" i="29"/>
  <c r="I132" i="29"/>
  <c r="J132" i="29"/>
  <c r="K132" i="29"/>
  <c r="A137" i="29"/>
  <c r="B137" i="29"/>
  <c r="A138" i="29"/>
  <c r="B138" i="29"/>
  <c r="A139" i="29"/>
  <c r="B139" i="29"/>
  <c r="A141" i="29"/>
  <c r="B141" i="29"/>
  <c r="D141" i="29"/>
  <c r="E141" i="29"/>
  <c r="F141" i="29"/>
  <c r="G141" i="29"/>
  <c r="H141" i="29"/>
  <c r="I141" i="29"/>
  <c r="J141" i="29"/>
  <c r="K141" i="29"/>
  <c r="A142" i="29"/>
  <c r="B142" i="29"/>
  <c r="D142" i="29"/>
  <c r="E142" i="29"/>
  <c r="F142" i="29"/>
  <c r="G142" i="29"/>
  <c r="H142" i="29"/>
  <c r="I142" i="29"/>
  <c r="J142" i="29"/>
  <c r="K142" i="29"/>
  <c r="A143" i="29"/>
  <c r="B143" i="29"/>
  <c r="D143" i="29"/>
  <c r="E143" i="29"/>
  <c r="F143" i="29"/>
  <c r="G143" i="29"/>
  <c r="H143" i="29"/>
  <c r="I143" i="29"/>
  <c r="J143" i="29"/>
  <c r="K143" i="29"/>
  <c r="J144" i="29"/>
  <c r="A146" i="29"/>
  <c r="B146" i="29"/>
  <c r="D146" i="29"/>
  <c r="G146" i="29"/>
  <c r="A147" i="29"/>
  <c r="B147" i="29"/>
  <c r="D147" i="29"/>
  <c r="G147" i="29"/>
  <c r="A148" i="29"/>
  <c r="B148" i="29"/>
  <c r="D148" i="29"/>
  <c r="G148" i="29"/>
  <c r="A150" i="29"/>
  <c r="B150" i="29"/>
  <c r="D150" i="29"/>
  <c r="E150" i="29"/>
  <c r="F150" i="29"/>
  <c r="G150" i="29"/>
  <c r="J150" i="29"/>
  <c r="K150" i="29"/>
  <c r="A151" i="29"/>
  <c r="B151" i="29"/>
  <c r="D151" i="29"/>
  <c r="E151" i="29"/>
  <c r="F151" i="29"/>
  <c r="G151" i="29"/>
  <c r="H151" i="29"/>
  <c r="I151" i="29"/>
  <c r="J151" i="29"/>
  <c r="K151" i="29"/>
  <c r="A152" i="29"/>
  <c r="B152" i="29"/>
  <c r="D152" i="29"/>
  <c r="E152" i="29"/>
  <c r="F152" i="29"/>
  <c r="G152" i="29"/>
  <c r="H152" i="29"/>
  <c r="I152" i="29"/>
  <c r="J152" i="29"/>
  <c r="K152" i="29"/>
  <c r="D2" i="27"/>
  <c r="B76" i="27"/>
  <c r="B77" i="27"/>
  <c r="B78" i="27"/>
  <c r="E85" i="27"/>
  <c r="E86" i="27"/>
  <c r="B88" i="27"/>
  <c r="B89" i="27"/>
  <c r="B90" i="27"/>
  <c r="A99" i="27"/>
  <c r="B99" i="27"/>
  <c r="A100" i="27"/>
  <c r="B100" i="27"/>
  <c r="A101" i="27"/>
  <c r="B101" i="27"/>
  <c r="A103" i="27"/>
  <c r="B103" i="27"/>
  <c r="D103" i="27"/>
  <c r="E103" i="27"/>
  <c r="F103" i="27"/>
  <c r="G103" i="27"/>
  <c r="H103" i="27"/>
  <c r="I103" i="27"/>
  <c r="J103" i="27"/>
  <c r="K103" i="27"/>
  <c r="A104" i="27"/>
  <c r="B104" i="27"/>
  <c r="D104" i="27"/>
  <c r="E104" i="27"/>
  <c r="F104" i="27"/>
  <c r="G104" i="27"/>
  <c r="H104" i="27"/>
  <c r="I104" i="27"/>
  <c r="J104" i="27"/>
  <c r="K104" i="27"/>
  <c r="A105" i="27"/>
  <c r="B105" i="27"/>
  <c r="D105" i="27"/>
  <c r="E105" i="27"/>
  <c r="F105" i="27"/>
  <c r="G105" i="27"/>
  <c r="H105" i="27"/>
  <c r="I105" i="27"/>
  <c r="J105" i="27"/>
  <c r="K105" i="27"/>
  <c r="A108" i="27"/>
  <c r="B108" i="27"/>
  <c r="D108" i="27"/>
  <c r="G108" i="27"/>
  <c r="I108" i="27"/>
  <c r="A109" i="27"/>
  <c r="B109" i="27"/>
  <c r="D109" i="27"/>
  <c r="G109" i="27"/>
  <c r="A110" i="27"/>
  <c r="B110" i="27"/>
  <c r="D110" i="27"/>
  <c r="G110" i="27"/>
  <c r="A112" i="27"/>
  <c r="B112" i="27"/>
  <c r="D112" i="27"/>
  <c r="E112" i="27"/>
  <c r="F112" i="27"/>
  <c r="G112" i="27"/>
  <c r="J112" i="27"/>
  <c r="K112" i="27"/>
  <c r="A113" i="27"/>
  <c r="B113" i="27"/>
  <c r="D113" i="27"/>
  <c r="E113" i="27"/>
  <c r="F113" i="27"/>
  <c r="G113" i="27"/>
  <c r="H113" i="27"/>
  <c r="I113" i="27"/>
  <c r="J113" i="27"/>
  <c r="K113" i="27"/>
  <c r="A114" i="27"/>
  <c r="B114" i="27"/>
  <c r="D114" i="27"/>
  <c r="E114" i="27"/>
  <c r="F114" i="27"/>
  <c r="G114" i="27"/>
  <c r="H114" i="27"/>
  <c r="I114" i="27"/>
  <c r="J114" i="27"/>
  <c r="K114" i="27"/>
  <c r="A118" i="27"/>
  <c r="B118" i="27"/>
  <c r="D118" i="27"/>
  <c r="G118" i="27"/>
  <c r="I118" i="27"/>
  <c r="A119" i="27"/>
  <c r="B119" i="27"/>
  <c r="D119" i="27"/>
  <c r="G119" i="27"/>
  <c r="A120" i="27"/>
  <c r="B120" i="27"/>
  <c r="D120" i="27"/>
  <c r="G120" i="27"/>
  <c r="A122" i="27"/>
  <c r="B122" i="27"/>
  <c r="D122" i="27"/>
  <c r="E122" i="27"/>
  <c r="F122" i="27"/>
  <c r="G122" i="27"/>
  <c r="J122" i="27"/>
  <c r="K122" i="27"/>
  <c r="A123" i="27"/>
  <c r="B123" i="27"/>
  <c r="D123" i="27"/>
  <c r="E123" i="27"/>
  <c r="F123" i="27"/>
  <c r="G123" i="27"/>
  <c r="H123" i="27"/>
  <c r="I123" i="27"/>
  <c r="J123" i="27"/>
  <c r="K123" i="27"/>
  <c r="A124" i="27"/>
  <c r="B124" i="27"/>
  <c r="D124" i="27"/>
  <c r="E124" i="27"/>
  <c r="F124" i="27"/>
  <c r="G124" i="27"/>
  <c r="H124" i="27"/>
  <c r="I124" i="27"/>
  <c r="J124" i="27"/>
  <c r="K124" i="27"/>
  <c r="A130" i="27"/>
  <c r="B130" i="27"/>
  <c r="A131" i="27"/>
  <c r="B131" i="27"/>
  <c r="A132" i="27"/>
  <c r="B132" i="27"/>
  <c r="A134" i="27"/>
  <c r="B134" i="27"/>
  <c r="D134" i="27"/>
  <c r="E134" i="27"/>
  <c r="F134" i="27"/>
  <c r="G134" i="27"/>
  <c r="H134" i="27"/>
  <c r="I134" i="27"/>
  <c r="J134" i="27"/>
  <c r="K134" i="27"/>
  <c r="A135" i="27"/>
  <c r="B135" i="27"/>
  <c r="D135" i="27"/>
  <c r="E135" i="27"/>
  <c r="F135" i="27"/>
  <c r="G135" i="27"/>
  <c r="H135" i="27"/>
  <c r="I135" i="27"/>
  <c r="J135" i="27"/>
  <c r="K135" i="27"/>
  <c r="A136" i="27"/>
  <c r="B136" i="27"/>
  <c r="D136" i="27"/>
  <c r="E136" i="27"/>
  <c r="F136" i="27"/>
  <c r="G136" i="27"/>
  <c r="H136" i="27"/>
  <c r="I136" i="27"/>
  <c r="J136" i="27"/>
  <c r="K136" i="27"/>
  <c r="A141" i="27"/>
  <c r="B141" i="27"/>
  <c r="A142" i="27"/>
  <c r="B142" i="27"/>
  <c r="A143" i="27"/>
  <c r="B143" i="27"/>
  <c r="A145" i="27"/>
  <c r="B145" i="27"/>
  <c r="D145" i="27"/>
  <c r="E145" i="27"/>
  <c r="F145" i="27"/>
  <c r="G145" i="27"/>
  <c r="H145" i="27"/>
  <c r="I145" i="27"/>
  <c r="J145" i="27"/>
  <c r="K145" i="27"/>
  <c r="A146" i="27"/>
  <c r="B146" i="27"/>
  <c r="D146" i="27"/>
  <c r="E146" i="27"/>
  <c r="F146" i="27"/>
  <c r="G146" i="27"/>
  <c r="H146" i="27"/>
  <c r="I146" i="27"/>
  <c r="J146" i="27"/>
  <c r="K146" i="27"/>
  <c r="A147" i="27"/>
  <c r="B147" i="27"/>
  <c r="D147" i="27"/>
  <c r="E147" i="27"/>
  <c r="F147" i="27"/>
  <c r="G147" i="27"/>
  <c r="H147" i="27"/>
  <c r="I147" i="27"/>
  <c r="J147" i="27"/>
  <c r="K147" i="27"/>
  <c r="J148" i="27"/>
  <c r="A150" i="27"/>
  <c r="B150" i="27"/>
  <c r="D150" i="27"/>
  <c r="G150" i="27"/>
  <c r="I150" i="27"/>
  <c r="A151" i="27"/>
  <c r="B151" i="27"/>
  <c r="D151" i="27"/>
  <c r="G151" i="27"/>
  <c r="A152" i="27"/>
  <c r="B152" i="27"/>
  <c r="D152" i="27"/>
  <c r="G152" i="27"/>
  <c r="A154" i="27"/>
  <c r="B154" i="27"/>
  <c r="D154" i="27"/>
  <c r="E154" i="27"/>
  <c r="F154" i="27"/>
  <c r="G154" i="27"/>
  <c r="J154" i="27"/>
  <c r="K154" i="27"/>
  <c r="A155" i="27"/>
  <c r="B155" i="27"/>
  <c r="D155" i="27"/>
  <c r="E155" i="27"/>
  <c r="F155" i="27"/>
  <c r="G155" i="27"/>
  <c r="H155" i="27"/>
  <c r="I155" i="27"/>
  <c r="J155" i="27"/>
  <c r="K155" i="27"/>
  <c r="A156" i="27"/>
  <c r="B156" i="27"/>
  <c r="D156" i="27"/>
  <c r="E156" i="27"/>
  <c r="F156" i="27"/>
  <c r="G156" i="27"/>
  <c r="H156" i="27"/>
  <c r="I156" i="27"/>
  <c r="J156" i="27"/>
  <c r="K156" i="27"/>
  <c r="A160" i="27"/>
  <c r="B160" i="27"/>
  <c r="D160" i="27"/>
  <c r="G160" i="27"/>
  <c r="I160" i="27"/>
  <c r="A161" i="27"/>
  <c r="B161" i="27"/>
  <c r="D161" i="27"/>
  <c r="G161" i="27"/>
  <c r="A162" i="27"/>
  <c r="B162" i="27"/>
  <c r="D162" i="27"/>
  <c r="G162" i="27"/>
  <c r="A164" i="27"/>
  <c r="B164" i="27"/>
  <c r="D164" i="27"/>
  <c r="E164" i="27"/>
  <c r="F164" i="27"/>
  <c r="G164" i="27"/>
  <c r="J164" i="27"/>
  <c r="K164" i="27"/>
  <c r="A165" i="27"/>
  <c r="B165" i="27"/>
  <c r="D165" i="27"/>
  <c r="E165" i="27"/>
  <c r="F165" i="27"/>
  <c r="G165" i="27"/>
  <c r="H165" i="27"/>
  <c r="I165" i="27"/>
  <c r="J165" i="27"/>
  <c r="K165" i="27"/>
  <c r="A166" i="27"/>
  <c r="B166" i="27"/>
  <c r="D166" i="27"/>
  <c r="E166" i="27"/>
  <c r="F166" i="27"/>
  <c r="G166" i="27"/>
  <c r="H166" i="27"/>
  <c r="I166" i="27"/>
  <c r="J166" i="27"/>
  <c r="K166" i="27"/>
  <c r="E6" i="5"/>
  <c r="E7" i="5"/>
  <c r="E8" i="5"/>
  <c r="E9" i="5"/>
  <c r="E10" i="5"/>
  <c r="E11" i="5"/>
  <c r="E13" i="5"/>
  <c r="E15" i="5"/>
  <c r="E16" i="5"/>
  <c r="E17" i="5"/>
  <c r="E18" i="5"/>
  <c r="E19" i="5"/>
  <c r="E20" i="5"/>
  <c r="E22" i="5"/>
  <c r="E24" i="5"/>
  <c r="E25" i="5"/>
  <c r="E26" i="5"/>
  <c r="E27" i="5"/>
  <c r="E28" i="5"/>
  <c r="E29" i="5"/>
  <c r="E31" i="5"/>
  <c r="E33" i="5"/>
  <c r="E34" i="5"/>
  <c r="E35" i="5"/>
  <c r="E36" i="5"/>
  <c r="E37" i="5"/>
  <c r="E38" i="5"/>
  <c r="E40" i="5"/>
  <c r="E42" i="5"/>
  <c r="E43" i="5"/>
  <c r="E44" i="5"/>
  <c r="E45" i="5"/>
  <c r="E47" i="5"/>
  <c r="E49" i="5"/>
  <c r="E50" i="5"/>
  <c r="E51" i="5"/>
  <c r="E52" i="5"/>
  <c r="E53" i="5"/>
  <c r="E54" i="5"/>
  <c r="E55" i="5"/>
  <c r="E56" i="5"/>
  <c r="A1" i="32"/>
  <c r="A2" i="32"/>
  <c r="A3" i="32"/>
  <c r="A5" i="32"/>
  <c r="A6" i="32"/>
  <c r="A7" i="32"/>
  <c r="A9" i="32"/>
  <c r="B9" i="32"/>
  <c r="D9" i="32"/>
  <c r="E9" i="32"/>
  <c r="F9" i="32"/>
  <c r="G9" i="32"/>
  <c r="H9" i="32"/>
  <c r="I9" i="32"/>
  <c r="J9" i="32"/>
  <c r="A10" i="32"/>
  <c r="B10" i="32"/>
  <c r="D10" i="32"/>
  <c r="E10" i="32"/>
  <c r="F10" i="32"/>
  <c r="G10" i="32"/>
  <c r="H10" i="32"/>
  <c r="I10" i="32"/>
  <c r="J10" i="32"/>
  <c r="A11" i="32"/>
  <c r="B11" i="32"/>
  <c r="F11" i="32"/>
  <c r="G11" i="32"/>
  <c r="H11" i="32"/>
  <c r="I11" i="32"/>
  <c r="J11" i="32"/>
  <c r="I12" i="32"/>
  <c r="J12" i="32"/>
  <c r="I13" i="32"/>
  <c r="J13" i="32"/>
  <c r="H14" i="32"/>
  <c r="I14" i="32"/>
  <c r="J14" i="32"/>
  <c r="I15" i="32"/>
  <c r="J15" i="32"/>
  <c r="I16" i="32"/>
  <c r="J16" i="32"/>
  <c r="A18" i="32"/>
  <c r="F18" i="32"/>
  <c r="A19" i="32"/>
  <c r="F19" i="32"/>
  <c r="A20" i="32"/>
  <c r="F20" i="32"/>
  <c r="A22" i="32"/>
  <c r="B22" i="32"/>
  <c r="D22" i="32"/>
  <c r="E22" i="32"/>
  <c r="F22" i="32"/>
  <c r="G22" i="32"/>
  <c r="H22" i="32"/>
  <c r="I22" i="32"/>
  <c r="J22" i="32"/>
  <c r="A23" i="32"/>
  <c r="B23" i="32"/>
  <c r="D23" i="32"/>
  <c r="E23" i="32"/>
  <c r="F23" i="32"/>
  <c r="G23" i="32"/>
  <c r="H23" i="32"/>
  <c r="I23" i="32"/>
  <c r="J23" i="32"/>
  <c r="A24" i="32"/>
  <c r="B24" i="32"/>
  <c r="F24" i="32"/>
  <c r="G24" i="32"/>
  <c r="H24" i="32"/>
  <c r="I24" i="32"/>
  <c r="J24" i="32"/>
  <c r="I25" i="32"/>
  <c r="J25" i="32"/>
  <c r="I26" i="32"/>
  <c r="J26" i="32"/>
  <c r="H27" i="32"/>
  <c r="I27" i="32"/>
  <c r="J27" i="32"/>
  <c r="I28" i="32"/>
  <c r="J28" i="32"/>
  <c r="I29" i="32"/>
  <c r="J29" i="32"/>
  <c r="A31" i="32"/>
  <c r="F31" i="32"/>
  <c r="A32" i="32"/>
  <c r="F32" i="32"/>
  <c r="A33" i="32"/>
  <c r="F33" i="32"/>
  <c r="A35" i="32"/>
  <c r="B35" i="32"/>
  <c r="D35" i="32"/>
  <c r="E35" i="32"/>
  <c r="F35" i="32"/>
  <c r="G35" i="32"/>
  <c r="H35" i="32"/>
  <c r="I35" i="32"/>
  <c r="J35" i="32"/>
  <c r="A36" i="32"/>
  <c r="B36" i="32"/>
  <c r="D36" i="32"/>
  <c r="E36" i="32"/>
  <c r="F36" i="32"/>
  <c r="G36" i="32"/>
  <c r="H36" i="32"/>
  <c r="I36" i="32"/>
  <c r="J36" i="32"/>
  <c r="A37" i="32"/>
  <c r="B37" i="32"/>
  <c r="F37" i="32"/>
  <c r="G37" i="32"/>
  <c r="H37" i="32"/>
  <c r="I37" i="32"/>
  <c r="J37" i="32"/>
  <c r="I38" i="32"/>
  <c r="J38" i="32"/>
  <c r="I40" i="32"/>
  <c r="J40" i="32"/>
  <c r="I42" i="32"/>
  <c r="J42" i="32"/>
  <c r="A44" i="32"/>
  <c r="F44" i="32"/>
  <c r="A45" i="32"/>
  <c r="F45" i="32"/>
  <c r="A46" i="32"/>
  <c r="F46" i="32"/>
  <c r="A48" i="32"/>
  <c r="B48" i="32"/>
  <c r="D48" i="32"/>
  <c r="E48" i="32"/>
  <c r="F48" i="32"/>
  <c r="G48" i="32"/>
  <c r="H48" i="32"/>
  <c r="I48" i="32"/>
  <c r="J48" i="32"/>
  <c r="A49" i="32"/>
  <c r="B49" i="32"/>
  <c r="D49" i="32"/>
  <c r="E49" i="32"/>
  <c r="F49" i="32"/>
  <c r="G49" i="32"/>
  <c r="H49" i="32"/>
  <c r="I49" i="32"/>
  <c r="J49" i="32"/>
  <c r="A50" i="32"/>
  <c r="B50" i="32"/>
  <c r="F50" i="32"/>
  <c r="G50" i="32"/>
  <c r="H50" i="32"/>
  <c r="I50" i="32"/>
  <c r="J50" i="32"/>
  <c r="I51" i="32"/>
  <c r="J51" i="32"/>
  <c r="I52" i="32"/>
  <c r="J52" i="32"/>
  <c r="I53" i="32"/>
  <c r="J53" i="32"/>
  <c r="I54" i="32"/>
  <c r="J54" i="32"/>
  <c r="I55" i="32"/>
  <c r="J55" i="32"/>
  <c r="A57" i="32"/>
  <c r="B57" i="32"/>
  <c r="A58" i="32"/>
  <c r="B58" i="32"/>
  <c r="A59" i="32"/>
  <c r="B59" i="32"/>
  <c r="A61" i="32"/>
  <c r="B61" i="32"/>
  <c r="D61" i="32"/>
  <c r="E61" i="32"/>
  <c r="F61" i="32"/>
  <c r="G61" i="32"/>
  <c r="H61" i="32"/>
  <c r="I61" i="32"/>
  <c r="A62" i="32"/>
  <c r="B62" i="32"/>
  <c r="D62" i="32"/>
  <c r="E62" i="32"/>
  <c r="F62" i="32"/>
  <c r="G62" i="32"/>
  <c r="H62" i="32"/>
  <c r="I62" i="32"/>
  <c r="A63" i="32"/>
  <c r="B63" i="32"/>
  <c r="D63" i="32"/>
  <c r="E63" i="32"/>
  <c r="F63" i="32"/>
  <c r="G63" i="32"/>
  <c r="H63" i="32"/>
  <c r="I63" i="32"/>
  <c r="H64" i="32"/>
  <c r="A70" i="32"/>
  <c r="B70" i="32"/>
  <c r="A71" i="32"/>
  <c r="B71" i="32"/>
  <c r="A72" i="32"/>
  <c r="B72" i="32"/>
  <c r="A74" i="32"/>
  <c r="B74" i="32"/>
  <c r="D74" i="32"/>
  <c r="E74" i="32"/>
  <c r="F74" i="32"/>
  <c r="G74" i="32"/>
  <c r="H74" i="32"/>
  <c r="I74" i="32"/>
  <c r="A75" i="32"/>
  <c r="B75" i="32"/>
  <c r="D75" i="32"/>
  <c r="E75" i="32"/>
  <c r="F75" i="32"/>
  <c r="G75" i="32"/>
  <c r="H75" i="32"/>
  <c r="I75" i="32"/>
  <c r="A76" i="32"/>
  <c r="B76" i="32"/>
  <c r="D76" i="32"/>
  <c r="E76" i="32"/>
  <c r="F76" i="32"/>
  <c r="G76" i="32"/>
  <c r="H76" i="32"/>
  <c r="I76" i="32"/>
  <c r="H77" i="32"/>
  <c r="A84" i="32"/>
  <c r="A85" i="32"/>
  <c r="A87" i="32"/>
  <c r="B87" i="32"/>
  <c r="D87" i="32"/>
  <c r="E87" i="32"/>
  <c r="F87" i="32"/>
  <c r="G87" i="32"/>
  <c r="H87" i="32"/>
  <c r="I87" i="32"/>
  <c r="A88" i="32"/>
  <c r="B88" i="32"/>
  <c r="D88" i="32"/>
  <c r="E88" i="32"/>
  <c r="F88" i="32"/>
  <c r="G88" i="32"/>
  <c r="H88" i="32"/>
  <c r="I88" i="32"/>
  <c r="A89" i="32"/>
  <c r="B89" i="32"/>
  <c r="D89" i="32"/>
  <c r="E89" i="32"/>
  <c r="F89" i="32"/>
  <c r="G89" i="32"/>
  <c r="H89" i="32"/>
  <c r="I89" i="32"/>
  <c r="A93" i="32"/>
  <c r="B93" i="32"/>
  <c r="A94" i="32"/>
  <c r="B94" i="32"/>
  <c r="A95" i="32"/>
  <c r="B95" i="32"/>
  <c r="A97" i="32"/>
  <c r="B97" i="32"/>
  <c r="D97" i="32"/>
  <c r="E97" i="32"/>
  <c r="F97" i="32"/>
  <c r="G97" i="32"/>
  <c r="H97" i="32"/>
  <c r="I97" i="32"/>
  <c r="A98" i="32"/>
  <c r="B98" i="32"/>
  <c r="D98" i="32"/>
  <c r="E98" i="32"/>
  <c r="F98" i="32"/>
  <c r="G98" i="32"/>
  <c r="H98" i="32"/>
  <c r="I98" i="32"/>
  <c r="A99" i="32"/>
  <c r="B99" i="32"/>
  <c r="D99" i="32"/>
  <c r="E99" i="32"/>
  <c r="F99" i="32"/>
  <c r="G99" i="32"/>
  <c r="H99" i="32"/>
  <c r="I99" i="32"/>
  <c r="F100" i="32"/>
  <c r="G100" i="32"/>
  <c r="H100" i="32"/>
  <c r="I100" i="32"/>
  <c r="A104" i="32"/>
  <c r="A105" i="32"/>
  <c r="B105" i="32"/>
  <c r="A106" i="32"/>
  <c r="B106" i="32"/>
  <c r="A108" i="32"/>
  <c r="B108" i="32"/>
  <c r="D108" i="32"/>
  <c r="E108" i="32"/>
  <c r="F108" i="32"/>
  <c r="G108" i="32"/>
  <c r="H108" i="32"/>
  <c r="I108" i="32"/>
  <c r="A109" i="32"/>
  <c r="B109" i="32"/>
  <c r="D109" i="32"/>
  <c r="E109" i="32"/>
  <c r="F109" i="32"/>
  <c r="G109" i="32"/>
  <c r="H109" i="32"/>
  <c r="I109" i="32"/>
  <c r="A110" i="32"/>
  <c r="B110" i="32"/>
  <c r="D110" i="32"/>
  <c r="E110" i="32"/>
  <c r="F110" i="32"/>
  <c r="G110" i="32"/>
  <c r="H110" i="32"/>
  <c r="I110" i="32"/>
  <c r="F111" i="32"/>
  <c r="G111" i="32"/>
  <c r="H111" i="32"/>
  <c r="I111" i="32"/>
  <c r="A113" i="32"/>
  <c r="B113" i="32"/>
  <c r="A114" i="32"/>
  <c r="B114" i="32"/>
  <c r="A115" i="32"/>
  <c r="B115" i="32"/>
  <c r="A117" i="32"/>
  <c r="B117" i="32"/>
  <c r="D117" i="32"/>
  <c r="E117" i="32"/>
  <c r="F117" i="32"/>
  <c r="G117" i="32"/>
  <c r="H117" i="32"/>
  <c r="I117" i="32"/>
  <c r="A118" i="32"/>
  <c r="B118" i="32"/>
  <c r="D118" i="32"/>
  <c r="E118" i="32"/>
  <c r="F118" i="32"/>
  <c r="G118" i="32"/>
  <c r="H118" i="32"/>
  <c r="I118" i="32"/>
  <c r="A119" i="32"/>
  <c r="B119" i="32"/>
  <c r="D119" i="32"/>
  <c r="E119" i="32"/>
  <c r="F119" i="32"/>
  <c r="G119" i="32"/>
  <c r="H119" i="32"/>
  <c r="I119" i="32"/>
  <c r="F120" i="32"/>
  <c r="G120" i="32"/>
  <c r="H120" i="32"/>
  <c r="I120" i="32"/>
  <c r="F121" i="32"/>
  <c r="G121" i="32"/>
  <c r="H121" i="32"/>
  <c r="I121" i="32"/>
  <c r="D122" i="32"/>
  <c r="D123" i="32"/>
  <c r="A125" i="32"/>
  <c r="B125" i="32"/>
  <c r="A126" i="32"/>
  <c r="B126" i="32"/>
  <c r="A127" i="32"/>
  <c r="B127" i="32"/>
  <c r="A129" i="32"/>
  <c r="B129" i="32"/>
  <c r="D129" i="32"/>
  <c r="E129" i="32"/>
  <c r="F129" i="32"/>
  <c r="G129" i="32"/>
  <c r="H129" i="32"/>
  <c r="I129" i="32"/>
  <c r="A130" i="32"/>
  <c r="B130" i="32"/>
  <c r="D130" i="32"/>
  <c r="E130" i="32"/>
  <c r="F130" i="32"/>
  <c r="G130" i="32"/>
  <c r="H130" i="32"/>
  <c r="I130" i="32"/>
  <c r="A131" i="32"/>
  <c r="B131" i="32"/>
  <c r="D131" i="32"/>
  <c r="E131" i="32"/>
  <c r="F131" i="32"/>
  <c r="G131" i="32"/>
  <c r="H131" i="32"/>
  <c r="I131" i="32"/>
  <c r="F132" i="32"/>
  <c r="G132" i="32"/>
  <c r="H132" i="32"/>
  <c r="I132" i="32"/>
  <c r="A136" i="32"/>
  <c r="B136" i="32"/>
  <c r="A137" i="32"/>
  <c r="B137" i="32"/>
  <c r="A138" i="32"/>
  <c r="B138" i="32"/>
  <c r="A140" i="32"/>
  <c r="B140" i="32"/>
  <c r="D140" i="32"/>
  <c r="E140" i="32"/>
  <c r="F140" i="32"/>
  <c r="G140" i="32"/>
  <c r="H140" i="32"/>
  <c r="I140" i="32"/>
  <c r="A141" i="32"/>
  <c r="B141" i="32"/>
  <c r="D141" i="32"/>
  <c r="E141" i="32"/>
  <c r="F141" i="32"/>
  <c r="G141" i="32"/>
  <c r="H141" i="32"/>
  <c r="I141" i="32"/>
  <c r="A142" i="32"/>
  <c r="B142" i="32"/>
  <c r="D142" i="32"/>
  <c r="E142" i="32"/>
  <c r="F142" i="32"/>
  <c r="G142" i="32"/>
  <c r="H142" i="32"/>
  <c r="I142" i="32"/>
  <c r="F143" i="32"/>
  <c r="G143" i="32"/>
  <c r="H143" i="32"/>
  <c r="I143" i="32"/>
  <c r="A145" i="32"/>
  <c r="B145" i="32"/>
  <c r="G145" i="32"/>
  <c r="A146" i="32"/>
  <c r="B146" i="32"/>
  <c r="A147" i="32"/>
  <c r="B147" i="32"/>
  <c r="A149" i="32"/>
  <c r="B149" i="32"/>
  <c r="D149" i="32"/>
  <c r="E149" i="32"/>
  <c r="H149" i="32"/>
  <c r="I149" i="32"/>
  <c r="A150" i="32"/>
  <c r="B150" i="32"/>
  <c r="D150" i="32"/>
  <c r="E150" i="32"/>
  <c r="F150" i="32"/>
  <c r="G150" i="32"/>
  <c r="H150" i="32"/>
  <c r="I150" i="32"/>
  <c r="A151" i="32"/>
  <c r="B151" i="32"/>
  <c r="D151" i="32"/>
  <c r="E151" i="32"/>
  <c r="F151" i="32"/>
  <c r="G151" i="32"/>
  <c r="H151" i="32"/>
  <c r="I151" i="32"/>
  <c r="F152" i="32"/>
  <c r="G152" i="32"/>
  <c r="H152" i="32"/>
  <c r="I152" i="32"/>
  <c r="A155" i="32"/>
  <c r="B155" i="32"/>
  <c r="G155" i="32"/>
  <c r="A156" i="32"/>
  <c r="B156" i="32"/>
  <c r="A157" i="32"/>
  <c r="B157" i="32"/>
  <c r="A159" i="32"/>
  <c r="B159" i="32"/>
  <c r="D159" i="32"/>
  <c r="E159" i="32"/>
  <c r="H159" i="32"/>
  <c r="I159" i="32"/>
  <c r="A160" i="32"/>
  <c r="B160" i="32"/>
  <c r="D160" i="32"/>
  <c r="E160" i="32"/>
  <c r="F160" i="32"/>
  <c r="G160" i="32"/>
  <c r="H160" i="32"/>
  <c r="I160" i="32"/>
  <c r="A161" i="32"/>
  <c r="B161" i="32"/>
  <c r="D161" i="32"/>
  <c r="E161" i="32"/>
  <c r="F161" i="32"/>
  <c r="G161" i="32"/>
  <c r="H161" i="32"/>
  <c r="I161" i="32"/>
  <c r="F162" i="32"/>
  <c r="G162" i="32"/>
  <c r="H162" i="32"/>
  <c r="I162" i="32"/>
  <c r="A166" i="32"/>
  <c r="B166" i="32"/>
  <c r="G166" i="32"/>
  <c r="A167" i="32"/>
  <c r="B167" i="32"/>
  <c r="A168" i="32"/>
  <c r="B168" i="32"/>
  <c r="A170" i="32"/>
  <c r="B170" i="32"/>
  <c r="D170" i="32"/>
  <c r="E170" i="32"/>
  <c r="H170" i="32"/>
  <c r="I170" i="32"/>
  <c r="A171" i="32"/>
  <c r="B171" i="32"/>
  <c r="D171" i="32"/>
  <c r="E171" i="32"/>
  <c r="F171" i="32"/>
  <c r="G171" i="32"/>
  <c r="H171" i="32"/>
  <c r="I171" i="32"/>
  <c r="A172" i="32"/>
  <c r="B172" i="32"/>
  <c r="D172" i="32"/>
  <c r="E172" i="32"/>
  <c r="F172" i="32"/>
  <c r="G172" i="32"/>
  <c r="H172" i="32"/>
  <c r="I172" i="32"/>
  <c r="F173" i="32"/>
  <c r="G173" i="32"/>
  <c r="H173" i="32"/>
  <c r="I173" i="32"/>
  <c r="A177" i="32"/>
  <c r="B177" i="32"/>
  <c r="A178" i="32"/>
  <c r="B178" i="32"/>
  <c r="A179" i="32"/>
  <c r="B179" i="32"/>
  <c r="A181" i="32"/>
  <c r="B181" i="32"/>
  <c r="D181" i="32"/>
  <c r="E181" i="32"/>
  <c r="F181" i="32"/>
  <c r="G181" i="32"/>
  <c r="H181" i="32"/>
  <c r="I181" i="32"/>
  <c r="A182" i="32"/>
  <c r="B182" i="32"/>
  <c r="D182" i="32"/>
  <c r="E182" i="32"/>
  <c r="F182" i="32"/>
  <c r="G182" i="32"/>
  <c r="H182" i="32"/>
  <c r="I182" i="32"/>
  <c r="A183" i="32"/>
  <c r="B183" i="32"/>
  <c r="D183" i="32"/>
  <c r="E183" i="32"/>
  <c r="F183" i="32"/>
  <c r="G183" i="32"/>
  <c r="H183" i="32"/>
  <c r="I183" i="32"/>
  <c r="F184" i="32"/>
  <c r="G184" i="32"/>
  <c r="H184" i="32"/>
  <c r="I184" i="32"/>
  <c r="A188" i="32"/>
  <c r="B188" i="32"/>
  <c r="A189" i="32"/>
  <c r="B189" i="32"/>
  <c r="A190" i="32"/>
  <c r="B190" i="32"/>
  <c r="A192" i="32"/>
  <c r="B192" i="32"/>
  <c r="D192" i="32"/>
  <c r="E192" i="32"/>
  <c r="F192" i="32"/>
  <c r="G192" i="32"/>
  <c r="H192" i="32"/>
  <c r="I192" i="32"/>
  <c r="A193" i="32"/>
  <c r="B193" i="32"/>
  <c r="D193" i="32"/>
  <c r="E193" i="32"/>
  <c r="F193" i="32"/>
  <c r="G193" i="32"/>
  <c r="H193" i="32"/>
  <c r="I193" i="32"/>
  <c r="A194" i="32"/>
  <c r="B194" i="32"/>
  <c r="D194" i="32"/>
  <c r="E194" i="32"/>
  <c r="F194" i="32"/>
  <c r="G194" i="32"/>
  <c r="H194" i="32"/>
  <c r="I194" i="32"/>
  <c r="F195" i="32"/>
  <c r="G195" i="32"/>
  <c r="H195" i="32"/>
  <c r="I195" i="32"/>
  <c r="A197" i="32"/>
  <c r="B197" i="32"/>
  <c r="G197" i="32"/>
  <c r="A198" i="32"/>
  <c r="B198" i="32"/>
  <c r="A199" i="32"/>
  <c r="B199" i="32"/>
  <c r="A201" i="32"/>
  <c r="B201" i="32"/>
  <c r="D201" i="32"/>
  <c r="E201" i="32"/>
  <c r="H201" i="32"/>
  <c r="I201" i="32"/>
  <c r="A202" i="32"/>
  <c r="B202" i="32"/>
  <c r="D202" i="32"/>
  <c r="E202" i="32"/>
  <c r="F202" i="32"/>
  <c r="G202" i="32"/>
  <c r="H202" i="32"/>
  <c r="I202" i="32"/>
  <c r="A203" i="32"/>
  <c r="B203" i="32"/>
  <c r="D203" i="32"/>
  <c r="E203" i="32"/>
  <c r="F203" i="32"/>
  <c r="G203" i="32"/>
  <c r="H203" i="32"/>
  <c r="I203" i="32"/>
  <c r="F204" i="32"/>
  <c r="G204" i="32"/>
  <c r="H204" i="32"/>
  <c r="I204" i="32"/>
  <c r="A207" i="32"/>
  <c r="B207" i="32"/>
  <c r="G207" i="32"/>
  <c r="A208" i="32"/>
  <c r="B208" i="32"/>
  <c r="A209" i="32"/>
  <c r="B209" i="32"/>
  <c r="A211" i="32"/>
  <c r="B211" i="32"/>
  <c r="D211" i="32"/>
  <c r="E211" i="32"/>
  <c r="H211" i="32"/>
  <c r="I211" i="32"/>
  <c r="A212" i="32"/>
  <c r="B212" i="32"/>
  <c r="D212" i="32"/>
  <c r="E212" i="32"/>
  <c r="F212" i="32"/>
  <c r="G212" i="32"/>
  <c r="H212" i="32"/>
  <c r="I212" i="32"/>
  <c r="A213" i="32"/>
  <c r="B213" i="32"/>
  <c r="D213" i="32"/>
  <c r="E213" i="32"/>
  <c r="F213" i="32"/>
  <c r="G213" i="32"/>
  <c r="H213" i="32"/>
  <c r="I213" i="32"/>
  <c r="F214" i="32"/>
  <c r="G214" i="32"/>
  <c r="H214" i="32"/>
  <c r="I214" i="32"/>
  <c r="A1" i="31"/>
  <c r="A2" i="31"/>
  <c r="D2" i="31"/>
  <c r="A3" i="31"/>
  <c r="A5" i="31"/>
  <c r="D5" i="31"/>
  <c r="G5" i="31"/>
  <c r="A6" i="31"/>
  <c r="D6" i="31"/>
  <c r="G6" i="31"/>
  <c r="A7" i="31"/>
  <c r="D7" i="31"/>
  <c r="G7" i="31"/>
  <c r="A9" i="31"/>
  <c r="B9" i="31"/>
  <c r="D9" i="31"/>
  <c r="E9" i="31"/>
  <c r="F9" i="31"/>
  <c r="G9" i="31"/>
  <c r="H9" i="31"/>
  <c r="I9" i="31"/>
  <c r="J9" i="31"/>
  <c r="K9" i="31"/>
  <c r="A10" i="31"/>
  <c r="B10" i="31"/>
  <c r="D10" i="31"/>
  <c r="E10" i="31"/>
  <c r="F10" i="31"/>
  <c r="G10" i="31"/>
  <c r="H10" i="31"/>
  <c r="I10" i="31"/>
  <c r="J10" i="31"/>
  <c r="K10" i="31"/>
  <c r="A11" i="31"/>
  <c r="B11" i="31"/>
  <c r="D11" i="31"/>
  <c r="E11" i="31"/>
  <c r="F11" i="31"/>
  <c r="G11" i="31"/>
  <c r="H11" i="31"/>
  <c r="I11" i="31"/>
  <c r="J11" i="31"/>
  <c r="K11" i="31"/>
  <c r="J12" i="31"/>
  <c r="K12" i="31"/>
  <c r="J14" i="31"/>
  <c r="K14" i="31"/>
  <c r="J15" i="31"/>
  <c r="K15" i="31"/>
  <c r="J16" i="31"/>
  <c r="K16" i="31"/>
  <c r="A19" i="31"/>
  <c r="D19" i="31"/>
  <c r="G19" i="31"/>
  <c r="A20" i="31"/>
  <c r="D20" i="31"/>
  <c r="G20" i="31"/>
  <c r="A21" i="31"/>
  <c r="D21" i="31"/>
  <c r="G21" i="31"/>
  <c r="A23" i="31"/>
  <c r="B23" i="31"/>
  <c r="D23" i="31"/>
  <c r="E23" i="31"/>
  <c r="F23" i="31"/>
  <c r="G23" i="31"/>
  <c r="H23" i="31"/>
  <c r="I23" i="31"/>
  <c r="J23" i="31"/>
  <c r="K23" i="31"/>
  <c r="A24" i="31"/>
  <c r="B24" i="31"/>
  <c r="D24" i="31"/>
  <c r="E24" i="31"/>
  <c r="F24" i="31"/>
  <c r="G24" i="31"/>
  <c r="H24" i="31"/>
  <c r="I24" i="31"/>
  <c r="J24" i="31"/>
  <c r="K24" i="31"/>
  <c r="A25" i="31"/>
  <c r="B25" i="31"/>
  <c r="D25" i="31"/>
  <c r="E25" i="31"/>
  <c r="F25" i="31"/>
  <c r="G25" i="31"/>
  <c r="H25" i="31"/>
  <c r="I25" i="31"/>
  <c r="J25" i="31"/>
  <c r="K25" i="31"/>
  <c r="J26" i="31"/>
  <c r="A33" i="31"/>
  <c r="D33" i="31"/>
  <c r="G33" i="31"/>
  <c r="A34" i="31"/>
  <c r="D34" i="31"/>
  <c r="G34" i="31"/>
  <c r="A35" i="31"/>
  <c r="D35" i="31"/>
  <c r="G35" i="31"/>
  <c r="A37" i="31"/>
  <c r="B37" i="31"/>
  <c r="D37" i="31"/>
  <c r="E37" i="31"/>
  <c r="F37" i="31"/>
  <c r="G37" i="31"/>
  <c r="H37" i="31"/>
  <c r="I37" i="31"/>
  <c r="J37" i="31"/>
  <c r="K37" i="31"/>
  <c r="A38" i="31"/>
  <c r="B38" i="31"/>
  <c r="D38" i="31"/>
  <c r="E38" i="31"/>
  <c r="F38" i="31"/>
  <c r="G38" i="31"/>
  <c r="H38" i="31"/>
  <c r="I38" i="31"/>
  <c r="J38" i="31"/>
  <c r="K38" i="31"/>
  <c r="A39" i="31"/>
  <c r="B39" i="31"/>
  <c r="D39" i="31"/>
  <c r="E39" i="31"/>
  <c r="F39" i="31"/>
  <c r="G39" i="31"/>
  <c r="H39" i="31"/>
  <c r="I39" i="31"/>
  <c r="J39" i="31"/>
  <c r="K39" i="31"/>
  <c r="J40" i="31"/>
  <c r="A46" i="31"/>
  <c r="D46" i="31"/>
  <c r="A47" i="31"/>
  <c r="D47" i="31"/>
  <c r="A48" i="31"/>
  <c r="D48" i="31"/>
  <c r="A50" i="31"/>
  <c r="B50" i="31"/>
  <c r="D50" i="31"/>
  <c r="E50" i="31"/>
  <c r="F50" i="31"/>
  <c r="G50" i="31"/>
  <c r="H50" i="31"/>
  <c r="I50" i="31"/>
  <c r="J50" i="31"/>
  <c r="K50" i="31"/>
  <c r="A51" i="31"/>
  <c r="B51" i="31"/>
  <c r="D51" i="31"/>
  <c r="E51" i="31"/>
  <c r="F51" i="31"/>
  <c r="G51" i="31"/>
  <c r="H51" i="31"/>
  <c r="I51" i="31"/>
  <c r="J51" i="31"/>
  <c r="K51" i="31"/>
  <c r="A52" i="31"/>
  <c r="B52" i="31"/>
  <c r="D52" i="31"/>
  <c r="E52" i="31"/>
  <c r="F52" i="31"/>
  <c r="G52" i="31"/>
  <c r="H52" i="31"/>
  <c r="I52" i="31"/>
  <c r="J52" i="31"/>
  <c r="K52" i="31"/>
  <c r="J53" i="31"/>
  <c r="A57" i="31"/>
  <c r="D57" i="31"/>
  <c r="G57" i="31"/>
  <c r="A58" i="31"/>
  <c r="D58" i="31"/>
  <c r="G58" i="31"/>
  <c r="A59" i="31"/>
  <c r="D59" i="31"/>
  <c r="G59" i="31"/>
  <c r="A61" i="31"/>
  <c r="B61" i="31"/>
  <c r="D61" i="31"/>
  <c r="E61" i="31"/>
  <c r="F61" i="31"/>
  <c r="G61" i="31"/>
  <c r="H61" i="31"/>
  <c r="I61" i="31"/>
  <c r="J61" i="31"/>
  <c r="K61" i="31"/>
  <c r="A62" i="31"/>
  <c r="B62" i="31"/>
  <c r="D62" i="31"/>
  <c r="E62" i="31"/>
  <c r="F62" i="31"/>
  <c r="G62" i="31"/>
  <c r="H62" i="31"/>
  <c r="I62" i="31"/>
  <c r="J62" i="31"/>
  <c r="K62" i="31"/>
  <c r="A63" i="31"/>
  <c r="B63" i="31"/>
  <c r="D63" i="31"/>
  <c r="E63" i="31"/>
  <c r="F63" i="31"/>
  <c r="G63" i="31"/>
  <c r="H63" i="31"/>
  <c r="I63" i="31"/>
  <c r="J63" i="31"/>
  <c r="K63" i="31"/>
  <c r="D64" i="31"/>
  <c r="J64" i="31"/>
  <c r="K64" i="31"/>
  <c r="A71" i="31"/>
  <c r="B71" i="31"/>
  <c r="D71" i="31"/>
  <c r="A72" i="31"/>
  <c r="B72" i="31"/>
  <c r="D72" i="31"/>
  <c r="A73" i="31"/>
  <c r="B73" i="31"/>
  <c r="D73" i="31"/>
  <c r="A75" i="31"/>
  <c r="B75" i="31"/>
  <c r="D75" i="31"/>
  <c r="E75" i="31"/>
  <c r="F75" i="31"/>
  <c r="G75" i="31"/>
  <c r="J75" i="31"/>
  <c r="K75" i="31"/>
  <c r="A76" i="31"/>
  <c r="B76" i="31"/>
  <c r="D76" i="31"/>
  <c r="E76" i="31"/>
  <c r="F76" i="31"/>
  <c r="G76" i="31"/>
  <c r="J76" i="31"/>
  <c r="K76" i="31"/>
  <c r="A77" i="31"/>
  <c r="B77" i="31"/>
  <c r="D77" i="31"/>
  <c r="E77" i="31"/>
  <c r="F77" i="31"/>
  <c r="G77" i="31"/>
  <c r="J77" i="31"/>
  <c r="K77" i="31"/>
  <c r="J78" i="31"/>
  <c r="K78" i="31"/>
  <c r="A82" i="31"/>
  <c r="B82" i="31"/>
  <c r="D82" i="31"/>
  <c r="A83" i="31"/>
  <c r="B83" i="31"/>
  <c r="D83" i="31"/>
  <c r="A84" i="31"/>
  <c r="B84" i="31"/>
  <c r="D84" i="31"/>
  <c r="A86" i="31"/>
  <c r="B86" i="31"/>
  <c r="D86" i="31"/>
  <c r="E86" i="31"/>
  <c r="F86" i="31"/>
  <c r="G86" i="31"/>
  <c r="J86" i="31"/>
  <c r="K86" i="31"/>
  <c r="A87" i="31"/>
  <c r="B87" i="31"/>
  <c r="D87" i="31"/>
  <c r="E87" i="31"/>
  <c r="F87" i="31"/>
  <c r="G87" i="31"/>
  <c r="J87" i="31"/>
  <c r="K87" i="31"/>
  <c r="A88" i="31"/>
  <c r="B88" i="31"/>
  <c r="D88" i="31"/>
  <c r="E88" i="31"/>
  <c r="F88" i="31"/>
  <c r="G88" i="31"/>
  <c r="J88" i="31"/>
  <c r="K88" i="31"/>
  <c r="K89" i="31"/>
  <c r="A91" i="31"/>
  <c r="B91" i="31"/>
  <c r="D91" i="31"/>
  <c r="G91" i="31"/>
  <c r="I91" i="31"/>
  <c r="A92" i="31"/>
  <c r="B92" i="31"/>
  <c r="D92" i="31"/>
  <c r="G92" i="31"/>
  <c r="A93" i="31"/>
  <c r="B93" i="31"/>
  <c r="D93" i="31"/>
  <c r="G93" i="31"/>
  <c r="A95" i="31"/>
  <c r="B95" i="31"/>
  <c r="D95" i="31"/>
  <c r="E95" i="31"/>
  <c r="F95" i="31"/>
  <c r="G95" i="31"/>
  <c r="J95" i="31"/>
  <c r="K95" i="31"/>
  <c r="A96" i="31"/>
  <c r="B96" i="31"/>
  <c r="D96" i="31"/>
  <c r="E96" i="31"/>
  <c r="F96" i="31"/>
  <c r="G96" i="31"/>
  <c r="H96" i="31"/>
  <c r="I96" i="31"/>
  <c r="J96" i="31"/>
  <c r="K96" i="31"/>
  <c r="A97" i="31"/>
  <c r="B97" i="31"/>
  <c r="D97" i="31"/>
  <c r="E97" i="31"/>
  <c r="F97" i="31"/>
  <c r="G97" i="31"/>
  <c r="H97" i="31"/>
  <c r="I97" i="31"/>
  <c r="J97" i="31"/>
  <c r="K97" i="31"/>
  <c r="A102" i="31"/>
  <c r="B102" i="31"/>
  <c r="D102" i="31"/>
  <c r="A103" i="31"/>
  <c r="B103" i="31"/>
  <c r="D103" i="31"/>
  <c r="A104" i="31"/>
  <c r="B104" i="31"/>
  <c r="D104" i="31"/>
  <c r="A106" i="31"/>
  <c r="B106" i="31"/>
  <c r="D106" i="31"/>
  <c r="E106" i="31"/>
  <c r="F106" i="31"/>
  <c r="G106" i="31"/>
  <c r="H106" i="31"/>
  <c r="I106" i="31"/>
  <c r="J106" i="31"/>
  <c r="K106" i="31"/>
  <c r="A107" i="31"/>
  <c r="B107" i="31"/>
  <c r="D107" i="31"/>
  <c r="E107" i="31"/>
  <c r="F107" i="31"/>
  <c r="G107" i="31"/>
  <c r="H107" i="31"/>
  <c r="I107" i="31"/>
  <c r="J107" i="31"/>
  <c r="K107" i="31"/>
  <c r="A108" i="31"/>
  <c r="B108" i="31"/>
  <c r="D108" i="31"/>
  <c r="E108" i="31"/>
  <c r="F108" i="31"/>
  <c r="G108" i="31"/>
  <c r="H108" i="31"/>
  <c r="I108" i="31"/>
  <c r="J108" i="31"/>
  <c r="K108" i="31"/>
  <c r="A113" i="31"/>
  <c r="B113" i="31"/>
  <c r="D113" i="31"/>
  <c r="A114" i="31"/>
  <c r="B114" i="31"/>
  <c r="D114" i="31"/>
  <c r="A115" i="31"/>
  <c r="B115" i="31"/>
  <c r="D115" i="31"/>
  <c r="A117" i="31"/>
  <c r="B117" i="31"/>
  <c r="D117" i="31"/>
  <c r="E117" i="31"/>
  <c r="F117" i="31"/>
  <c r="G117" i="31"/>
  <c r="H117" i="31"/>
  <c r="I117" i="31"/>
  <c r="J117" i="31"/>
  <c r="K117" i="31"/>
  <c r="A118" i="31"/>
  <c r="B118" i="31"/>
  <c r="D118" i="31"/>
  <c r="E118" i="31"/>
  <c r="F118" i="31"/>
  <c r="G118" i="31"/>
  <c r="H118" i="31"/>
  <c r="I118" i="31"/>
  <c r="J118" i="31"/>
  <c r="K118" i="31"/>
  <c r="A119" i="31"/>
  <c r="B119" i="31"/>
  <c r="D119" i="31"/>
  <c r="E119" i="31"/>
  <c r="F119" i="31"/>
  <c r="G119" i="31"/>
  <c r="H119" i="31"/>
  <c r="I119" i="31"/>
  <c r="J119" i="31"/>
  <c r="K119" i="31"/>
  <c r="A122" i="31"/>
  <c r="B122" i="31"/>
  <c r="G122" i="31"/>
  <c r="I122" i="31"/>
  <c r="A123" i="31"/>
  <c r="B123" i="31"/>
  <c r="G123" i="31"/>
  <c r="A124" i="31"/>
  <c r="B124" i="31"/>
  <c r="G124" i="31"/>
  <c r="A125" i="31"/>
  <c r="B125" i="31"/>
  <c r="D125" i="31"/>
  <c r="E125" i="31"/>
  <c r="F125" i="31"/>
  <c r="G125" i="31"/>
  <c r="H125" i="31"/>
  <c r="I125" i="31"/>
  <c r="J125" i="31"/>
  <c r="K125" i="31"/>
  <c r="A126" i="31"/>
  <c r="B126" i="31"/>
  <c r="D126" i="31"/>
  <c r="E126" i="31"/>
  <c r="F126" i="31"/>
  <c r="G126" i="31"/>
  <c r="H126" i="31"/>
  <c r="I126" i="31"/>
  <c r="J126" i="31"/>
  <c r="K126" i="31"/>
  <c r="A127" i="31"/>
  <c r="B127" i="31"/>
  <c r="D127" i="31"/>
  <c r="E127" i="31"/>
  <c r="F127" i="31"/>
  <c r="G127" i="31"/>
  <c r="H127" i="31"/>
  <c r="I127" i="31"/>
  <c r="J127" i="31"/>
  <c r="K127" i="31"/>
  <c r="A1" i="26"/>
  <c r="D1" i="26"/>
  <c r="A2" i="26"/>
  <c r="D2" i="26"/>
  <c r="A3" i="26"/>
  <c r="D3" i="26"/>
  <c r="A5" i="26"/>
  <c r="F5" i="26"/>
  <c r="A6" i="26"/>
  <c r="F6" i="26"/>
  <c r="A7" i="26"/>
  <c r="A9" i="26"/>
  <c r="B9" i="26"/>
  <c r="D9" i="26"/>
  <c r="E9" i="26"/>
  <c r="F9" i="26"/>
  <c r="G9" i="26"/>
  <c r="H9" i="26"/>
  <c r="I9" i="26"/>
  <c r="J9" i="26"/>
  <c r="K9" i="26"/>
  <c r="A10" i="26"/>
  <c r="B10" i="26"/>
  <c r="D10" i="26"/>
  <c r="E10" i="26"/>
  <c r="F10" i="26"/>
  <c r="G10" i="26"/>
  <c r="H10" i="26"/>
  <c r="I10" i="26"/>
  <c r="J10" i="26"/>
  <c r="K10" i="26"/>
  <c r="A11" i="26"/>
  <c r="B11" i="26"/>
  <c r="D11" i="26"/>
  <c r="E11" i="26"/>
  <c r="F11" i="26"/>
  <c r="G11" i="26"/>
  <c r="H11" i="26"/>
  <c r="I11" i="26"/>
  <c r="J11" i="26"/>
  <c r="K11" i="26"/>
  <c r="I12" i="26"/>
  <c r="J12" i="26"/>
  <c r="K12" i="26"/>
  <c r="J16" i="26"/>
  <c r="K16" i="26"/>
  <c r="A18" i="26"/>
  <c r="G18" i="26"/>
  <c r="A19" i="26"/>
  <c r="G19" i="26"/>
  <c r="A21" i="26"/>
  <c r="B21" i="26"/>
  <c r="D21" i="26"/>
  <c r="E21" i="26"/>
  <c r="F21" i="26"/>
  <c r="G21" i="26"/>
  <c r="H21" i="26"/>
  <c r="I21" i="26"/>
  <c r="J21" i="26"/>
  <c r="K21" i="26"/>
  <c r="A22" i="26"/>
  <c r="B22" i="26"/>
  <c r="D22" i="26"/>
  <c r="E22" i="26"/>
  <c r="F22" i="26"/>
  <c r="G22" i="26"/>
  <c r="H22" i="26"/>
  <c r="I22" i="26"/>
  <c r="J22" i="26"/>
  <c r="K22" i="26"/>
  <c r="A23" i="26"/>
  <c r="B23" i="26"/>
  <c r="D23" i="26"/>
  <c r="E23" i="26"/>
  <c r="F23" i="26"/>
  <c r="G23" i="26"/>
  <c r="H23" i="26"/>
  <c r="I23" i="26"/>
  <c r="J23" i="26"/>
  <c r="K23" i="26"/>
  <c r="I24" i="26"/>
  <c r="J24" i="26"/>
  <c r="K24" i="26"/>
  <c r="J28" i="26"/>
  <c r="K28" i="26"/>
  <c r="A30" i="26"/>
  <c r="G30" i="26"/>
  <c r="A31" i="26"/>
  <c r="G31" i="26"/>
  <c r="A32" i="26"/>
  <c r="G32" i="26"/>
  <c r="A34" i="26"/>
  <c r="B34" i="26"/>
  <c r="D34" i="26"/>
  <c r="E34" i="26"/>
  <c r="F34" i="26"/>
  <c r="G34" i="26"/>
  <c r="H34" i="26"/>
  <c r="I34" i="26"/>
  <c r="J34" i="26"/>
  <c r="K34" i="26"/>
  <c r="A35" i="26"/>
  <c r="B35" i="26"/>
  <c r="D35" i="26"/>
  <c r="E35" i="26"/>
  <c r="F35" i="26"/>
  <c r="G35" i="26"/>
  <c r="H35" i="26"/>
  <c r="I35" i="26"/>
  <c r="J35" i="26"/>
  <c r="K35" i="26"/>
  <c r="A36" i="26"/>
  <c r="B36" i="26"/>
  <c r="D36" i="26"/>
  <c r="E36" i="26"/>
  <c r="F36" i="26"/>
  <c r="G36" i="26"/>
  <c r="H36" i="26"/>
  <c r="I36" i="26"/>
  <c r="J36" i="26"/>
  <c r="K36" i="26"/>
  <c r="J37" i="26"/>
  <c r="A43" i="26"/>
  <c r="G43" i="26"/>
  <c r="A44" i="26"/>
  <c r="G44" i="26"/>
  <c r="A46" i="26"/>
  <c r="B46" i="26"/>
  <c r="D46" i="26"/>
  <c r="E46" i="26"/>
  <c r="F46" i="26"/>
  <c r="G46" i="26"/>
  <c r="H46" i="26"/>
  <c r="I46" i="26"/>
  <c r="J46" i="26"/>
  <c r="K46" i="26"/>
  <c r="A47" i="26"/>
  <c r="B47" i="26"/>
  <c r="D47" i="26"/>
  <c r="E47" i="26"/>
  <c r="F47" i="26"/>
  <c r="G47" i="26"/>
  <c r="H47" i="26"/>
  <c r="I47" i="26"/>
  <c r="J47" i="26"/>
  <c r="K47" i="26"/>
  <c r="A48" i="26"/>
  <c r="B48" i="26"/>
  <c r="D48" i="26"/>
  <c r="E48" i="26"/>
  <c r="F48" i="26"/>
  <c r="G48" i="26"/>
  <c r="H48" i="26"/>
  <c r="I48" i="26"/>
  <c r="J48" i="26"/>
  <c r="K48" i="26"/>
  <c r="J49" i="26"/>
  <c r="A55" i="26"/>
  <c r="G55" i="26"/>
  <c r="A56" i="26"/>
  <c r="G56" i="26"/>
  <c r="A58" i="26"/>
  <c r="B58" i="26"/>
  <c r="D58" i="26"/>
  <c r="E58" i="26"/>
  <c r="F58" i="26"/>
  <c r="G58" i="26"/>
  <c r="H58" i="26"/>
  <c r="I58" i="26"/>
  <c r="J58" i="26"/>
  <c r="K58" i="26"/>
  <c r="A59" i="26"/>
  <c r="B59" i="26"/>
  <c r="D59" i="26"/>
  <c r="E59" i="26"/>
  <c r="F59" i="26"/>
  <c r="G59" i="26"/>
  <c r="H59" i="26"/>
  <c r="I59" i="26"/>
  <c r="J59" i="26"/>
  <c r="K59" i="26"/>
  <c r="A60" i="26"/>
  <c r="B60" i="26"/>
  <c r="D60" i="26"/>
  <c r="E60" i="26"/>
  <c r="F60" i="26"/>
  <c r="G60" i="26"/>
  <c r="H60" i="26"/>
  <c r="I60" i="26"/>
  <c r="J60" i="26"/>
  <c r="K60" i="26"/>
  <c r="D61" i="26"/>
  <c r="G61" i="26"/>
  <c r="H61" i="26"/>
  <c r="I61" i="26"/>
  <c r="J61" i="26"/>
  <c r="K61" i="26"/>
  <c r="A67" i="26"/>
  <c r="B67" i="26"/>
  <c r="D67" i="26"/>
  <c r="G67" i="26"/>
  <c r="A68" i="26"/>
  <c r="B68" i="26"/>
  <c r="D68" i="26"/>
  <c r="G68" i="26"/>
  <c r="A70" i="26"/>
  <c r="B70" i="26"/>
  <c r="D70" i="26"/>
  <c r="E70" i="26"/>
  <c r="F70" i="26"/>
  <c r="G70" i="26"/>
  <c r="H70" i="26"/>
  <c r="I70" i="26"/>
  <c r="J70" i="26"/>
  <c r="K70" i="26"/>
  <c r="A71" i="26"/>
  <c r="B71" i="26"/>
  <c r="D71" i="26"/>
  <c r="E71" i="26"/>
  <c r="F71" i="26"/>
  <c r="G71" i="26"/>
  <c r="H71" i="26"/>
  <c r="I71" i="26"/>
  <c r="J71" i="26"/>
  <c r="K71" i="26"/>
  <c r="A72" i="26"/>
  <c r="B72" i="26"/>
  <c r="D72" i="26"/>
  <c r="E72" i="26"/>
  <c r="F72" i="26"/>
  <c r="G72" i="26"/>
  <c r="H72" i="26"/>
  <c r="I72" i="26"/>
  <c r="J72" i="26"/>
  <c r="K72" i="26"/>
  <c r="A76" i="26"/>
  <c r="B76" i="26"/>
  <c r="A77" i="26"/>
  <c r="B77" i="26"/>
  <c r="A78" i="26"/>
  <c r="B78" i="26"/>
  <c r="A80" i="26"/>
  <c r="B80" i="26"/>
  <c r="D80" i="26"/>
  <c r="E80" i="26"/>
  <c r="F80" i="26"/>
  <c r="G80" i="26"/>
  <c r="H80" i="26"/>
  <c r="I80" i="26"/>
  <c r="J80" i="26"/>
  <c r="K80" i="26"/>
  <c r="A81" i="26"/>
  <c r="B81" i="26"/>
  <c r="D81" i="26"/>
  <c r="E81" i="26"/>
  <c r="F81" i="26"/>
  <c r="G81" i="26"/>
  <c r="H81" i="26"/>
  <c r="I81" i="26"/>
  <c r="J81" i="26"/>
  <c r="K81" i="26"/>
  <c r="A82" i="26"/>
  <c r="B82" i="26"/>
  <c r="D82" i="26"/>
  <c r="E82" i="26"/>
  <c r="F82" i="26"/>
  <c r="G82" i="26"/>
  <c r="H82" i="26"/>
  <c r="I82" i="26"/>
  <c r="J82" i="26"/>
  <c r="K82" i="26"/>
  <c r="D83" i="26"/>
  <c r="G83" i="26"/>
  <c r="H83" i="26"/>
  <c r="I83" i="26"/>
  <c r="J83" i="26"/>
  <c r="K83" i="26"/>
  <c r="D84" i="26"/>
  <c r="G84" i="26"/>
  <c r="H84" i="26"/>
  <c r="I84" i="26"/>
  <c r="J84" i="26"/>
  <c r="K84" i="26"/>
  <c r="D85" i="26"/>
  <c r="E85" i="26"/>
  <c r="F85" i="26"/>
  <c r="G85" i="26"/>
  <c r="H85" i="26"/>
  <c r="I85" i="26"/>
  <c r="J85" i="26"/>
  <c r="K85" i="26"/>
  <c r="D86" i="26"/>
  <c r="E86" i="26"/>
  <c r="F86" i="26"/>
  <c r="G86" i="26"/>
  <c r="H86" i="26"/>
  <c r="I86" i="26"/>
  <c r="J86" i="26"/>
  <c r="K86" i="26"/>
  <c r="A88" i="26"/>
  <c r="B88" i="26"/>
  <c r="A89" i="26"/>
  <c r="B89" i="26"/>
  <c r="A90" i="26"/>
  <c r="B90" i="26"/>
  <c r="A92" i="26"/>
  <c r="B92" i="26"/>
  <c r="D92" i="26"/>
  <c r="E92" i="26"/>
  <c r="F92" i="26"/>
  <c r="G92" i="26"/>
  <c r="H92" i="26"/>
  <c r="I92" i="26"/>
  <c r="J92" i="26"/>
  <c r="K92" i="26"/>
  <c r="A93" i="26"/>
  <c r="B93" i="26"/>
  <c r="D93" i="26"/>
  <c r="E93" i="26"/>
  <c r="F93" i="26"/>
  <c r="G93" i="26"/>
  <c r="H93" i="26"/>
  <c r="I93" i="26"/>
  <c r="J93" i="26"/>
  <c r="K93" i="26"/>
  <c r="A94" i="26"/>
  <c r="B94" i="26"/>
  <c r="D94" i="26"/>
  <c r="E94" i="26"/>
  <c r="F94" i="26"/>
  <c r="G94" i="26"/>
  <c r="H94" i="26"/>
  <c r="I94" i="26"/>
  <c r="J94" i="26"/>
  <c r="K94" i="26"/>
  <c r="D95" i="26"/>
  <c r="G95" i="26"/>
  <c r="H95" i="26"/>
  <c r="I95" i="26"/>
  <c r="J95" i="26"/>
  <c r="K95" i="26"/>
  <c r="A99" i="26"/>
  <c r="B99" i="26"/>
  <c r="A100" i="26"/>
  <c r="B100" i="26"/>
  <c r="A101" i="26"/>
  <c r="B101" i="26"/>
  <c r="A103" i="26"/>
  <c r="B103" i="26"/>
  <c r="D103" i="26"/>
  <c r="E103" i="26"/>
  <c r="F103" i="26"/>
  <c r="G103" i="26"/>
  <c r="H103" i="26"/>
  <c r="I103" i="26"/>
  <c r="J103" i="26"/>
  <c r="K103" i="26"/>
  <c r="A104" i="26"/>
  <c r="B104" i="26"/>
  <c r="D104" i="26"/>
  <c r="E104" i="26"/>
  <c r="F104" i="26"/>
  <c r="G104" i="26"/>
  <c r="H104" i="26"/>
  <c r="I104" i="26"/>
  <c r="J104" i="26"/>
  <c r="K104" i="26"/>
  <c r="A105" i="26"/>
  <c r="B105" i="26"/>
  <c r="D105" i="26"/>
  <c r="E105" i="26"/>
  <c r="F105" i="26"/>
  <c r="G105" i="26"/>
  <c r="H105" i="26"/>
  <c r="I105" i="26"/>
  <c r="J105" i="26"/>
  <c r="K105" i="26"/>
  <c r="D106" i="26"/>
  <c r="G106" i="26"/>
  <c r="H106" i="26"/>
  <c r="I106" i="26"/>
  <c r="J106" i="26"/>
  <c r="K106" i="26"/>
  <c r="A108" i="26"/>
  <c r="B108" i="26"/>
  <c r="D108" i="26"/>
  <c r="A109" i="26"/>
  <c r="B109" i="26"/>
  <c r="A110" i="26"/>
  <c r="B110" i="26"/>
  <c r="A112" i="26"/>
  <c r="B112" i="26"/>
  <c r="D112" i="26"/>
  <c r="E112" i="26"/>
  <c r="F112" i="26"/>
  <c r="G112" i="26"/>
  <c r="H112" i="26"/>
  <c r="I112" i="26"/>
  <c r="J112" i="26"/>
  <c r="K112" i="26"/>
  <c r="A113" i="26"/>
  <c r="B113" i="26"/>
  <c r="D113" i="26"/>
  <c r="E113" i="26"/>
  <c r="F113" i="26"/>
  <c r="G113" i="26"/>
  <c r="H113" i="26"/>
  <c r="I113" i="26"/>
  <c r="J113" i="26"/>
  <c r="K113" i="26"/>
  <c r="A114" i="26"/>
  <c r="B114" i="26"/>
  <c r="D114" i="26"/>
  <c r="E114" i="26"/>
  <c r="F114" i="26"/>
  <c r="G114" i="26"/>
  <c r="H114" i="26"/>
  <c r="I114" i="26"/>
  <c r="J114" i="26"/>
  <c r="K114" i="26"/>
  <c r="D115" i="26"/>
  <c r="G115" i="26"/>
  <c r="H115" i="26"/>
  <c r="I115" i="26"/>
  <c r="J115" i="26"/>
  <c r="K115" i="26"/>
  <c r="A119" i="26"/>
  <c r="B119" i="26"/>
  <c r="A120" i="26"/>
  <c r="B120" i="26"/>
  <c r="A121" i="26"/>
  <c r="B121" i="26"/>
  <c r="A123" i="26"/>
  <c r="B123" i="26"/>
  <c r="D123" i="26"/>
  <c r="E123" i="26"/>
  <c r="F123" i="26"/>
  <c r="G123" i="26"/>
  <c r="H123" i="26"/>
  <c r="I123" i="26"/>
  <c r="J123" i="26"/>
  <c r="K123" i="26"/>
  <c r="A124" i="26"/>
  <c r="B124" i="26"/>
  <c r="D124" i="26"/>
  <c r="E124" i="26"/>
  <c r="F124" i="26"/>
  <c r="G124" i="26"/>
  <c r="H124" i="26"/>
  <c r="I124" i="26"/>
  <c r="J124" i="26"/>
  <c r="K124" i="26"/>
  <c r="A125" i="26"/>
  <c r="B125" i="26"/>
  <c r="D125" i="26"/>
  <c r="E125" i="26"/>
  <c r="F125" i="26"/>
  <c r="G125" i="26"/>
  <c r="H125" i="26"/>
  <c r="I125" i="26"/>
  <c r="J125" i="26"/>
  <c r="K125" i="26"/>
  <c r="D126" i="26"/>
  <c r="G126" i="26"/>
  <c r="H126" i="26"/>
  <c r="I126" i="26"/>
  <c r="J126" i="26"/>
  <c r="K126" i="26"/>
  <c r="D2" i="30"/>
  <c r="A34" i="30"/>
  <c r="B34" i="30"/>
  <c r="D34" i="30"/>
  <c r="A35" i="30"/>
  <c r="B35" i="30"/>
  <c r="D35" i="30"/>
  <c r="A36" i="30"/>
  <c r="B36" i="30"/>
  <c r="D36" i="30"/>
  <c r="A38" i="30"/>
  <c r="B38" i="30"/>
  <c r="D38" i="30"/>
  <c r="E38" i="30"/>
  <c r="F38" i="30"/>
  <c r="G38" i="30"/>
  <c r="J38" i="30"/>
  <c r="K38" i="30"/>
  <c r="A39" i="30"/>
  <c r="B39" i="30"/>
  <c r="D39" i="30"/>
  <c r="E39" i="30"/>
  <c r="F39" i="30"/>
  <c r="G39" i="30"/>
  <c r="J39" i="30"/>
  <c r="K39" i="30"/>
  <c r="A40" i="30"/>
  <c r="B40" i="30"/>
  <c r="D40" i="30"/>
  <c r="E40" i="30"/>
  <c r="F40" i="30"/>
  <c r="G40" i="30"/>
  <c r="J40" i="30"/>
  <c r="K40" i="30"/>
  <c r="J41" i="30"/>
  <c r="K41" i="30"/>
  <c r="A45" i="30"/>
  <c r="B45" i="30"/>
  <c r="D45" i="30"/>
  <c r="A46" i="30"/>
  <c r="B46" i="30"/>
  <c r="D46" i="30"/>
  <c r="A47" i="30"/>
  <c r="B47" i="30"/>
  <c r="D47" i="30"/>
  <c r="A49" i="30"/>
  <c r="B49" i="30"/>
  <c r="D49" i="30"/>
  <c r="E49" i="30"/>
  <c r="F49" i="30"/>
  <c r="G49" i="30"/>
  <c r="J49" i="30"/>
  <c r="K49" i="30"/>
  <c r="A50" i="30"/>
  <c r="B50" i="30"/>
  <c r="D50" i="30"/>
  <c r="E50" i="30"/>
  <c r="F50" i="30"/>
  <c r="G50" i="30"/>
  <c r="J50" i="30"/>
  <c r="K50" i="30"/>
  <c r="A51" i="30"/>
  <c r="B51" i="30"/>
  <c r="D51" i="30"/>
  <c r="E51" i="30"/>
  <c r="F51" i="30"/>
  <c r="G51" i="30"/>
  <c r="J51" i="30"/>
  <c r="K51" i="30"/>
  <c r="K52" i="30"/>
  <c r="A54" i="30"/>
  <c r="B54" i="30"/>
  <c r="D54" i="30"/>
  <c r="G54" i="30"/>
  <c r="I54" i="30"/>
  <c r="A55" i="30"/>
  <c r="B55" i="30"/>
  <c r="D55" i="30"/>
  <c r="G55" i="30"/>
  <c r="A56" i="30"/>
  <c r="B56" i="30"/>
  <c r="D56" i="30"/>
  <c r="G56" i="30"/>
  <c r="A58" i="30"/>
  <c r="B58" i="30"/>
  <c r="D58" i="30"/>
  <c r="E58" i="30"/>
  <c r="F58" i="30"/>
  <c r="G58" i="30"/>
  <c r="J58" i="30"/>
  <c r="K58" i="30"/>
  <c r="A59" i="30"/>
  <c r="B59" i="30"/>
  <c r="D59" i="30"/>
  <c r="E59" i="30"/>
  <c r="F59" i="30"/>
  <c r="G59" i="30"/>
  <c r="H59" i="30"/>
  <c r="I59" i="30"/>
  <c r="J59" i="30"/>
  <c r="K59" i="30"/>
  <c r="A60" i="30"/>
  <c r="B60" i="30"/>
  <c r="D60" i="30"/>
  <c r="E60" i="30"/>
  <c r="F60" i="30"/>
  <c r="G60" i="30"/>
  <c r="H60" i="30"/>
  <c r="I60" i="30"/>
  <c r="J60" i="30"/>
  <c r="K60" i="30"/>
  <c r="A65" i="30"/>
  <c r="B65" i="30"/>
  <c r="D65" i="30"/>
  <c r="A66" i="30"/>
  <c r="B66" i="30"/>
  <c r="D66" i="30"/>
  <c r="A67" i="30"/>
  <c r="B67" i="30"/>
  <c r="D67" i="30"/>
  <c r="A69" i="30"/>
  <c r="B69" i="30"/>
  <c r="D69" i="30"/>
  <c r="E69" i="30"/>
  <c r="F69" i="30"/>
  <c r="G69" i="30"/>
  <c r="H69" i="30"/>
  <c r="I69" i="30"/>
  <c r="J69" i="30"/>
  <c r="K69" i="30"/>
  <c r="A70" i="30"/>
  <c r="B70" i="30"/>
  <c r="D70" i="30"/>
  <c r="E70" i="30"/>
  <c r="F70" i="30"/>
  <c r="G70" i="30"/>
  <c r="H70" i="30"/>
  <c r="I70" i="30"/>
  <c r="J70" i="30"/>
  <c r="K70" i="30"/>
  <c r="A71" i="30"/>
  <c r="B71" i="30"/>
  <c r="D71" i="30"/>
  <c r="E71" i="30"/>
  <c r="F71" i="30"/>
  <c r="G71" i="30"/>
  <c r="H71" i="30"/>
  <c r="I71" i="30"/>
  <c r="J71" i="30"/>
  <c r="K71" i="30"/>
  <c r="A76" i="30"/>
  <c r="B76" i="30"/>
  <c r="D76" i="30"/>
  <c r="A77" i="30"/>
  <c r="B77" i="30"/>
  <c r="D77" i="30"/>
  <c r="A78" i="30"/>
  <c r="B78" i="30"/>
  <c r="D78" i="30"/>
  <c r="A80" i="30"/>
  <c r="B80" i="30"/>
  <c r="D80" i="30"/>
  <c r="E80" i="30"/>
  <c r="F80" i="30"/>
  <c r="G80" i="30"/>
  <c r="H80" i="30"/>
  <c r="I80" i="30"/>
  <c r="J80" i="30"/>
  <c r="K80" i="30"/>
  <c r="A81" i="30"/>
  <c r="B81" i="30"/>
  <c r="D81" i="30"/>
  <c r="E81" i="30"/>
  <c r="F81" i="30"/>
  <c r="G81" i="30"/>
  <c r="H81" i="30"/>
  <c r="I81" i="30"/>
  <c r="J81" i="30"/>
  <c r="K81" i="30"/>
  <c r="A82" i="30"/>
  <c r="B82" i="30"/>
  <c r="D82" i="30"/>
  <c r="E82" i="30"/>
  <c r="F82" i="30"/>
  <c r="G82" i="30"/>
  <c r="H82" i="30"/>
  <c r="I82" i="30"/>
  <c r="J82" i="30"/>
  <c r="K82" i="30"/>
  <c r="A85" i="30"/>
  <c r="B85" i="30"/>
  <c r="G85" i="30"/>
  <c r="I85" i="30"/>
  <c r="A86" i="30"/>
  <c r="B86" i="30"/>
  <c r="G86" i="30"/>
  <c r="A87" i="30"/>
  <c r="B87" i="30"/>
  <c r="G87" i="30"/>
  <c r="A88" i="30"/>
  <c r="B88" i="30"/>
  <c r="D88" i="30"/>
  <c r="E88" i="30"/>
  <c r="F88" i="30"/>
  <c r="G88" i="30"/>
  <c r="H88" i="30"/>
  <c r="I88" i="30"/>
  <c r="J88" i="30"/>
  <c r="K88" i="30"/>
  <c r="A89" i="30"/>
  <c r="B89" i="30"/>
  <c r="D89" i="30"/>
  <c r="E89" i="30"/>
  <c r="F89" i="30"/>
  <c r="G89" i="30"/>
  <c r="H89" i="30"/>
  <c r="I89" i="30"/>
  <c r="J89" i="30"/>
  <c r="K89" i="30"/>
  <c r="A90" i="30"/>
  <c r="B90" i="30"/>
  <c r="D90" i="30"/>
  <c r="E90" i="30"/>
  <c r="F90" i="30"/>
  <c r="G90" i="30"/>
  <c r="H90" i="30"/>
  <c r="I90" i="30"/>
  <c r="J90" i="30"/>
  <c r="K90" i="30"/>
  <c r="D2" i="24"/>
  <c r="B61" i="24"/>
  <c r="B62" i="24"/>
  <c r="A116" i="24"/>
  <c r="B116" i="24"/>
  <c r="A117" i="24"/>
  <c r="B117" i="24"/>
  <c r="A118" i="24"/>
  <c r="B118" i="24"/>
  <c r="A120" i="24"/>
  <c r="B120" i="24"/>
  <c r="D120" i="24"/>
  <c r="E120" i="24"/>
  <c r="F120" i="24"/>
  <c r="G120" i="24"/>
  <c r="H120" i="24"/>
  <c r="I120" i="24"/>
  <c r="J120" i="24"/>
  <c r="K120" i="24"/>
  <c r="A121" i="24"/>
  <c r="B121" i="24"/>
  <c r="D121" i="24"/>
  <c r="E121" i="24"/>
  <c r="F121" i="24"/>
  <c r="G121" i="24"/>
  <c r="H121" i="24"/>
  <c r="I121" i="24"/>
  <c r="J121" i="24"/>
  <c r="K121" i="24"/>
  <c r="A122" i="24"/>
  <c r="B122" i="24"/>
  <c r="D122" i="24"/>
  <c r="E122" i="24"/>
  <c r="F122" i="24"/>
  <c r="G122" i="24"/>
  <c r="H122" i="24"/>
  <c r="I122" i="24"/>
  <c r="J122" i="24"/>
  <c r="K122" i="24"/>
  <c r="D123" i="24"/>
  <c r="H123" i="24"/>
  <c r="I123" i="24"/>
  <c r="E125" i="24"/>
  <c r="E126" i="24"/>
  <c r="A128" i="24"/>
  <c r="B128" i="24"/>
  <c r="A129" i="24"/>
  <c r="B129" i="24"/>
  <c r="A130" i="24"/>
  <c r="B130" i="24"/>
  <c r="A132" i="24"/>
  <c r="B132" i="24"/>
  <c r="D132" i="24"/>
  <c r="E132" i="24"/>
  <c r="F132" i="24"/>
  <c r="G132" i="24"/>
  <c r="H132" i="24"/>
  <c r="I132" i="24"/>
  <c r="J132" i="24"/>
  <c r="K132" i="24"/>
  <c r="A133" i="24"/>
  <c r="B133" i="24"/>
  <c r="D133" i="24"/>
  <c r="E133" i="24"/>
  <c r="F133" i="24"/>
  <c r="G133" i="24"/>
  <c r="H133" i="24"/>
  <c r="I133" i="24"/>
  <c r="J133" i="24"/>
  <c r="K133" i="24"/>
  <c r="A134" i="24"/>
  <c r="B134" i="24"/>
  <c r="D134" i="24"/>
  <c r="E134" i="24"/>
  <c r="F134" i="24"/>
  <c r="G134" i="24"/>
  <c r="H134" i="24"/>
  <c r="I134" i="24"/>
  <c r="J134" i="24"/>
  <c r="K134" i="24"/>
  <c r="A139" i="24"/>
  <c r="B139" i="24"/>
  <c r="A140" i="24"/>
  <c r="B140" i="24"/>
  <c r="A141" i="24"/>
  <c r="B141" i="24"/>
  <c r="A143" i="24"/>
  <c r="B143" i="24"/>
  <c r="D143" i="24"/>
  <c r="E143" i="24"/>
  <c r="F143" i="24"/>
  <c r="G143" i="24"/>
  <c r="H143" i="24"/>
  <c r="I143" i="24"/>
  <c r="J143" i="24"/>
  <c r="K143" i="24"/>
  <c r="A144" i="24"/>
  <c r="B144" i="24"/>
  <c r="D144" i="24"/>
  <c r="E144" i="24"/>
  <c r="F144" i="24"/>
  <c r="G144" i="24"/>
  <c r="H144" i="24"/>
  <c r="I144" i="24"/>
  <c r="J144" i="24"/>
  <c r="K144" i="24"/>
  <c r="A145" i="24"/>
  <c r="B145" i="24"/>
  <c r="D145" i="24"/>
  <c r="E145" i="24"/>
  <c r="F145" i="24"/>
  <c r="G145" i="24"/>
  <c r="H145" i="24"/>
  <c r="I145" i="24"/>
  <c r="J145" i="24"/>
  <c r="K145" i="24"/>
  <c r="A148" i="24"/>
  <c r="B148" i="24"/>
  <c r="D148" i="24"/>
  <c r="G148" i="24"/>
  <c r="I148" i="24"/>
  <c r="A149" i="24"/>
  <c r="B149" i="24"/>
  <c r="D149" i="24"/>
  <c r="G149" i="24"/>
  <c r="A150" i="24"/>
  <c r="B150" i="24"/>
  <c r="D150" i="24"/>
  <c r="G150" i="24"/>
  <c r="A152" i="24"/>
  <c r="B152" i="24"/>
  <c r="D152" i="24"/>
  <c r="E152" i="24"/>
  <c r="F152" i="24"/>
  <c r="G152" i="24"/>
  <c r="J152" i="24"/>
  <c r="K152" i="24"/>
  <c r="A153" i="24"/>
  <c r="B153" i="24"/>
  <c r="D153" i="24"/>
  <c r="E153" i="24"/>
  <c r="F153" i="24"/>
  <c r="G153" i="24"/>
  <c r="H153" i="24"/>
  <c r="I153" i="24"/>
  <c r="J153" i="24"/>
  <c r="K153" i="24"/>
  <c r="A154" i="24"/>
  <c r="B154" i="24"/>
  <c r="D154" i="24"/>
  <c r="E154" i="24"/>
  <c r="F154" i="24"/>
  <c r="G154" i="24"/>
  <c r="H154" i="24"/>
  <c r="I154" i="24"/>
  <c r="J154" i="24"/>
  <c r="K154" i="24"/>
  <c r="A158" i="24"/>
  <c r="B158" i="24"/>
  <c r="D158" i="24"/>
  <c r="G158" i="24"/>
  <c r="I158" i="24"/>
  <c r="A159" i="24"/>
  <c r="B159" i="24"/>
  <c r="D159" i="24"/>
  <c r="G159" i="24"/>
  <c r="A160" i="24"/>
  <c r="B160" i="24"/>
  <c r="D160" i="24"/>
  <c r="G160" i="24"/>
  <c r="A162" i="24"/>
  <c r="B162" i="24"/>
  <c r="D162" i="24"/>
  <c r="E162" i="24"/>
  <c r="F162" i="24"/>
  <c r="G162" i="24"/>
  <c r="J162" i="24"/>
  <c r="K162" i="24"/>
  <c r="A163" i="24"/>
  <c r="B163" i="24"/>
  <c r="D163" i="24"/>
  <c r="E163" i="24"/>
  <c r="F163" i="24"/>
  <c r="G163" i="24"/>
  <c r="H163" i="24"/>
  <c r="I163" i="24"/>
  <c r="J163" i="24"/>
  <c r="K163" i="24"/>
  <c r="A164" i="24"/>
  <c r="B164" i="24"/>
  <c r="D164" i="24"/>
  <c r="E164" i="24"/>
  <c r="F164" i="24"/>
  <c r="G164" i="24"/>
  <c r="H164" i="24"/>
  <c r="I164" i="24"/>
  <c r="J164" i="24"/>
  <c r="K164" i="24"/>
  <c r="A169" i="24"/>
  <c r="B169" i="24"/>
  <c r="A170" i="24"/>
  <c r="B170" i="24"/>
  <c r="A171" i="24"/>
  <c r="B171" i="24"/>
  <c r="A173" i="24"/>
  <c r="B173" i="24"/>
  <c r="D173" i="24"/>
  <c r="E173" i="24"/>
  <c r="F173" i="24"/>
  <c r="G173" i="24"/>
  <c r="H173" i="24"/>
  <c r="I173" i="24"/>
  <c r="J173" i="24"/>
  <c r="K173" i="24"/>
  <c r="A174" i="24"/>
  <c r="B174" i="24"/>
  <c r="D174" i="24"/>
  <c r="E174" i="24"/>
  <c r="F174" i="24"/>
  <c r="G174" i="24"/>
  <c r="H174" i="24"/>
  <c r="I174" i="24"/>
  <c r="J174" i="24"/>
  <c r="K174" i="24"/>
  <c r="A175" i="24"/>
  <c r="B175" i="24"/>
  <c r="D175" i="24"/>
  <c r="E175" i="24"/>
  <c r="F175" i="24"/>
  <c r="G175" i="24"/>
  <c r="H175" i="24"/>
  <c r="I175" i="24"/>
  <c r="J175" i="24"/>
  <c r="K175" i="24"/>
  <c r="A180" i="24"/>
  <c r="B180" i="24"/>
  <c r="A181" i="24"/>
  <c r="B181" i="24"/>
  <c r="A182" i="24"/>
  <c r="B182" i="24"/>
  <c r="A184" i="24"/>
  <c r="B184" i="24"/>
  <c r="D184" i="24"/>
  <c r="E184" i="24"/>
  <c r="F184" i="24"/>
  <c r="G184" i="24"/>
  <c r="H184" i="24"/>
  <c r="I184" i="24"/>
  <c r="J184" i="24"/>
  <c r="K184" i="24"/>
  <c r="A185" i="24"/>
  <c r="B185" i="24"/>
  <c r="D185" i="24"/>
  <c r="E185" i="24"/>
  <c r="F185" i="24"/>
  <c r="G185" i="24"/>
  <c r="H185" i="24"/>
  <c r="I185" i="24"/>
  <c r="J185" i="24"/>
  <c r="K185" i="24"/>
  <c r="A186" i="24"/>
  <c r="B186" i="24"/>
  <c r="D186" i="24"/>
  <c r="E186" i="24"/>
  <c r="F186" i="24"/>
  <c r="G186" i="24"/>
  <c r="H186" i="24"/>
  <c r="I186" i="24"/>
  <c r="J186" i="24"/>
  <c r="K186" i="24"/>
  <c r="J187" i="24"/>
  <c r="A189" i="24"/>
  <c r="B189" i="24"/>
  <c r="D189" i="24"/>
  <c r="G189" i="24"/>
  <c r="I189" i="24"/>
  <c r="A190" i="24"/>
  <c r="B190" i="24"/>
  <c r="D190" i="24"/>
  <c r="G190" i="24"/>
  <c r="A191" i="24"/>
  <c r="B191" i="24"/>
  <c r="D191" i="24"/>
  <c r="G191" i="24"/>
  <c r="A193" i="24"/>
  <c r="B193" i="24"/>
  <c r="D193" i="24"/>
  <c r="E193" i="24"/>
  <c r="F193" i="24"/>
  <c r="G193" i="24"/>
  <c r="J193" i="24"/>
  <c r="K193" i="24"/>
  <c r="A194" i="24"/>
  <c r="B194" i="24"/>
  <c r="D194" i="24"/>
  <c r="E194" i="24"/>
  <c r="F194" i="24"/>
  <c r="G194" i="24"/>
  <c r="H194" i="24"/>
  <c r="I194" i="24"/>
  <c r="J194" i="24"/>
  <c r="K194" i="24"/>
  <c r="A195" i="24"/>
  <c r="B195" i="24"/>
  <c r="D195" i="24"/>
  <c r="E195" i="24"/>
  <c r="F195" i="24"/>
  <c r="G195" i="24"/>
  <c r="H195" i="24"/>
  <c r="I195" i="24"/>
  <c r="J195" i="24"/>
  <c r="K195" i="24"/>
  <c r="A199" i="24"/>
  <c r="B199" i="24"/>
  <c r="D199" i="24"/>
  <c r="G199" i="24"/>
  <c r="I199" i="24"/>
  <c r="A200" i="24"/>
  <c r="B200" i="24"/>
  <c r="D200" i="24"/>
  <c r="G200" i="24"/>
  <c r="A201" i="24"/>
  <c r="B201" i="24"/>
  <c r="D201" i="24"/>
  <c r="G201" i="24"/>
  <c r="A203" i="24"/>
  <c r="B203" i="24"/>
  <c r="D203" i="24"/>
  <c r="E203" i="24"/>
  <c r="F203" i="24"/>
  <c r="G203" i="24"/>
  <c r="J203" i="24"/>
  <c r="K203" i="24"/>
  <c r="A204" i="24"/>
  <c r="B204" i="24"/>
  <c r="D204" i="24"/>
  <c r="E204" i="24"/>
  <c r="F204" i="24"/>
  <c r="G204" i="24"/>
  <c r="H204" i="24"/>
  <c r="I204" i="24"/>
  <c r="J204" i="24"/>
  <c r="K204" i="24"/>
  <c r="A205" i="24"/>
  <c r="B205" i="24"/>
  <c r="D205" i="24"/>
  <c r="E205" i="24"/>
  <c r="F205" i="24"/>
  <c r="G205" i="24"/>
  <c r="H205" i="24"/>
  <c r="I205" i="24"/>
  <c r="J205" i="24"/>
  <c r="K205" i="24"/>
  <c r="A1" i="25"/>
  <c r="D1" i="25"/>
  <c r="A2" i="25"/>
  <c r="D2" i="25"/>
  <c r="A3" i="25"/>
  <c r="D3" i="25"/>
  <c r="A5" i="25"/>
  <c r="D5" i="25"/>
  <c r="H5" i="25"/>
  <c r="A6" i="25"/>
  <c r="D6" i="25"/>
  <c r="H6" i="25"/>
  <c r="A7" i="25"/>
  <c r="D7" i="25"/>
  <c r="H7" i="25"/>
  <c r="A9" i="25"/>
  <c r="B9" i="25"/>
  <c r="D9" i="25"/>
  <c r="F9" i="25"/>
  <c r="G9" i="25"/>
  <c r="H9" i="25"/>
  <c r="I9" i="25"/>
  <c r="J9" i="25"/>
  <c r="K9" i="25"/>
  <c r="L9" i="25"/>
  <c r="A10" i="25"/>
  <c r="B10" i="25"/>
  <c r="D10" i="25"/>
  <c r="F10" i="25"/>
  <c r="G10" i="25"/>
  <c r="H10" i="25"/>
  <c r="I10" i="25"/>
  <c r="J10" i="25"/>
  <c r="K10" i="25"/>
  <c r="L10" i="25"/>
  <c r="A11" i="25"/>
  <c r="B11" i="25"/>
  <c r="D11" i="25"/>
  <c r="F11" i="25"/>
  <c r="G11" i="25"/>
  <c r="H11" i="25"/>
  <c r="I11" i="25"/>
  <c r="J11" i="25"/>
  <c r="K11" i="25"/>
  <c r="L11" i="25"/>
  <c r="D12" i="25"/>
  <c r="K12" i="25"/>
  <c r="L12" i="25"/>
  <c r="D15" i="25"/>
  <c r="K15" i="25"/>
  <c r="L15" i="25"/>
  <c r="D17" i="25"/>
  <c r="K17" i="25"/>
  <c r="L17" i="25"/>
  <c r="A19" i="25"/>
  <c r="D19" i="25"/>
  <c r="H19" i="25"/>
  <c r="A20" i="25"/>
  <c r="D20" i="25"/>
  <c r="H20" i="25"/>
  <c r="A21" i="25"/>
  <c r="D21" i="25"/>
  <c r="H21" i="25"/>
  <c r="A23" i="25"/>
  <c r="B23" i="25"/>
  <c r="D23" i="25"/>
  <c r="F23" i="25"/>
  <c r="G23" i="25"/>
  <c r="H23" i="25"/>
  <c r="I23" i="25"/>
  <c r="J23" i="25"/>
  <c r="K23" i="25"/>
  <c r="L23" i="25"/>
  <c r="A24" i="25"/>
  <c r="B24" i="25"/>
  <c r="D24" i="25"/>
  <c r="F24" i="25"/>
  <c r="G24" i="25"/>
  <c r="H24" i="25"/>
  <c r="I24" i="25"/>
  <c r="J24" i="25"/>
  <c r="K24" i="25"/>
  <c r="L24" i="25"/>
  <c r="A25" i="25"/>
  <c r="B25" i="25"/>
  <c r="D25" i="25"/>
  <c r="F25" i="25"/>
  <c r="G25" i="25"/>
  <c r="H25" i="25"/>
  <c r="I25" i="25"/>
  <c r="J25" i="25"/>
  <c r="K25" i="25"/>
  <c r="L25" i="25"/>
  <c r="A33" i="25"/>
  <c r="B33" i="25"/>
  <c r="D33" i="25"/>
  <c r="A34" i="25"/>
  <c r="B34" i="25"/>
  <c r="D34" i="25"/>
  <c r="A35" i="25"/>
  <c r="B35" i="25"/>
  <c r="D35" i="25"/>
  <c r="A37" i="25"/>
  <c r="B37" i="25"/>
  <c r="D37" i="25"/>
  <c r="F37" i="25"/>
  <c r="G37" i="25"/>
  <c r="H37" i="25"/>
  <c r="K37" i="25"/>
  <c r="L37" i="25"/>
  <c r="A38" i="25"/>
  <c r="B38" i="25"/>
  <c r="D38" i="25"/>
  <c r="F38" i="25"/>
  <c r="G38" i="25"/>
  <c r="H38" i="25"/>
  <c r="K38" i="25"/>
  <c r="L38" i="25"/>
  <c r="A39" i="25"/>
  <c r="B39" i="25"/>
  <c r="D39" i="25"/>
  <c r="F39" i="25"/>
  <c r="G39" i="25"/>
  <c r="H39" i="25"/>
  <c r="K39" i="25"/>
  <c r="L39" i="25"/>
  <c r="K40" i="25"/>
  <c r="L40" i="25"/>
  <c r="A44" i="25"/>
  <c r="B44" i="25"/>
  <c r="D44" i="25"/>
  <c r="A45" i="25"/>
  <c r="B45" i="25"/>
  <c r="D45" i="25"/>
  <c r="A46" i="25"/>
  <c r="B46" i="25"/>
  <c r="D46" i="25"/>
  <c r="A48" i="25"/>
  <c r="B48" i="25"/>
  <c r="D48" i="25"/>
  <c r="F48" i="25"/>
  <c r="G48" i="25"/>
  <c r="H48" i="25"/>
  <c r="K48" i="25"/>
  <c r="L48" i="25"/>
  <c r="A49" i="25"/>
  <c r="B49" i="25"/>
  <c r="D49" i="25"/>
  <c r="F49" i="25"/>
  <c r="G49" i="25"/>
  <c r="H49" i="25"/>
  <c r="K49" i="25"/>
  <c r="L49" i="25"/>
  <c r="A50" i="25"/>
  <c r="B50" i="25"/>
  <c r="D50" i="25"/>
  <c r="F50" i="25"/>
  <c r="G50" i="25"/>
  <c r="H50" i="25"/>
  <c r="K50" i="25"/>
  <c r="L50" i="25"/>
  <c r="L51" i="25"/>
  <c r="A53" i="25"/>
  <c r="B53" i="25"/>
  <c r="D53" i="25"/>
  <c r="H53" i="25"/>
  <c r="J53" i="25"/>
  <c r="A54" i="25"/>
  <c r="B54" i="25"/>
  <c r="D54" i="25"/>
  <c r="H54" i="25"/>
  <c r="A55" i="25"/>
  <c r="B55" i="25"/>
  <c r="D55" i="25"/>
  <c r="H55" i="25"/>
  <c r="A57" i="25"/>
  <c r="B57" i="25"/>
  <c r="D57" i="25"/>
  <c r="F57" i="25"/>
  <c r="G57" i="25"/>
  <c r="H57" i="25"/>
  <c r="K57" i="25"/>
  <c r="L57" i="25"/>
  <c r="A58" i="25"/>
  <c r="B58" i="25"/>
  <c r="D58" i="25"/>
  <c r="F58" i="25"/>
  <c r="G58" i="25"/>
  <c r="H58" i="25"/>
  <c r="I58" i="25"/>
  <c r="J58" i="25"/>
  <c r="K58" i="25"/>
  <c r="L58" i="25"/>
  <c r="A59" i="25"/>
  <c r="B59" i="25"/>
  <c r="D59" i="25"/>
  <c r="F59" i="25"/>
  <c r="G59" i="25"/>
  <c r="H59" i="25"/>
  <c r="I59" i="25"/>
  <c r="J59" i="25"/>
  <c r="K59" i="25"/>
  <c r="L59" i="25"/>
  <c r="A64" i="25"/>
  <c r="B64" i="25"/>
  <c r="D64" i="25"/>
  <c r="A65" i="25"/>
  <c r="B65" i="25"/>
  <c r="D65" i="25"/>
  <c r="A66" i="25"/>
  <c r="B66" i="25"/>
  <c r="D66" i="25"/>
  <c r="A68" i="25"/>
  <c r="B68" i="25"/>
  <c r="D68" i="25"/>
  <c r="F68" i="25"/>
  <c r="G68" i="25"/>
  <c r="H68" i="25"/>
  <c r="I68" i="25"/>
  <c r="J68" i="25"/>
  <c r="K68" i="25"/>
  <c r="L68" i="25"/>
  <c r="A69" i="25"/>
  <c r="B69" i="25"/>
  <c r="D69" i="25"/>
  <c r="F69" i="25"/>
  <c r="G69" i="25"/>
  <c r="H69" i="25"/>
  <c r="I69" i="25"/>
  <c r="J69" i="25"/>
  <c r="K69" i="25"/>
  <c r="L69" i="25"/>
  <c r="A70" i="25"/>
  <c r="B70" i="25"/>
  <c r="D70" i="25"/>
  <c r="F70" i="25"/>
  <c r="G70" i="25"/>
  <c r="H70" i="25"/>
  <c r="I70" i="25"/>
  <c r="J70" i="25"/>
  <c r="K70" i="25"/>
  <c r="L70" i="25"/>
  <c r="A75" i="25"/>
  <c r="B75" i="25"/>
  <c r="D75" i="25"/>
  <c r="A76" i="25"/>
  <c r="B76" i="25"/>
  <c r="D76" i="25"/>
  <c r="A77" i="25"/>
  <c r="B77" i="25"/>
  <c r="D77" i="25"/>
  <c r="A79" i="25"/>
  <c r="B79" i="25"/>
  <c r="D79" i="25"/>
  <c r="F79" i="25"/>
  <c r="G79" i="25"/>
  <c r="H79" i="25"/>
  <c r="I79" i="25"/>
  <c r="J79" i="25"/>
  <c r="K79" i="25"/>
  <c r="L79" i="25"/>
  <c r="A80" i="25"/>
  <c r="B80" i="25"/>
  <c r="D80" i="25"/>
  <c r="F80" i="25"/>
  <c r="G80" i="25"/>
  <c r="H80" i="25"/>
  <c r="I80" i="25"/>
  <c r="J80" i="25"/>
  <c r="K80" i="25"/>
  <c r="L80" i="25"/>
  <c r="A81" i="25"/>
  <c r="B81" i="25"/>
  <c r="D81" i="25"/>
  <c r="F81" i="25"/>
  <c r="G81" i="25"/>
  <c r="H81" i="25"/>
  <c r="I81" i="25"/>
  <c r="J81" i="25"/>
  <c r="K81" i="25"/>
  <c r="L81" i="25"/>
  <c r="A84" i="25"/>
  <c r="B84" i="25"/>
  <c r="H84" i="25"/>
  <c r="J84" i="25"/>
  <c r="A85" i="25"/>
  <c r="B85" i="25"/>
  <c r="H85" i="25"/>
  <c r="A86" i="25"/>
  <c r="B86" i="25"/>
  <c r="H86" i="25"/>
  <c r="A87" i="25"/>
  <c r="B87" i="25"/>
  <c r="D87" i="25"/>
  <c r="F87" i="25"/>
  <c r="G87" i="25"/>
  <c r="H87" i="25"/>
  <c r="I87" i="25"/>
  <c r="J87" i="25"/>
  <c r="K87" i="25"/>
  <c r="L87" i="25"/>
  <c r="A88" i="25"/>
  <c r="B88" i="25"/>
  <c r="D88" i="25"/>
  <c r="F88" i="25"/>
  <c r="G88" i="25"/>
  <c r="H88" i="25"/>
  <c r="I88" i="25"/>
  <c r="J88" i="25"/>
  <c r="K88" i="25"/>
  <c r="L88" i="25"/>
  <c r="A89" i="25"/>
  <c r="B89" i="25"/>
  <c r="D89" i="25"/>
  <c r="F89" i="25"/>
  <c r="G89" i="25"/>
  <c r="H89" i="25"/>
  <c r="I89" i="25"/>
  <c r="J89" i="25"/>
  <c r="K89" i="25"/>
  <c r="L89" i="25"/>
  <c r="A1" i="10"/>
  <c r="D1" i="10"/>
  <c r="A2" i="10"/>
  <c r="D2" i="10"/>
  <c r="A3" i="10"/>
  <c r="D3" i="10"/>
  <c r="A5" i="10"/>
  <c r="D5" i="10"/>
  <c r="G5" i="10"/>
  <c r="A6" i="10"/>
  <c r="D6" i="10"/>
  <c r="G6" i="10"/>
  <c r="A7" i="10"/>
  <c r="D7" i="10"/>
  <c r="G7" i="10"/>
  <c r="A9" i="10"/>
  <c r="B9" i="10"/>
  <c r="D9" i="10"/>
  <c r="E9" i="10"/>
  <c r="F9" i="10"/>
  <c r="G9" i="10"/>
  <c r="H9" i="10"/>
  <c r="I9" i="10"/>
  <c r="J9" i="10"/>
  <c r="K9" i="10"/>
  <c r="A10" i="10"/>
  <c r="B10" i="10"/>
  <c r="D10" i="10"/>
  <c r="E10" i="10"/>
  <c r="F10" i="10"/>
  <c r="G10" i="10"/>
  <c r="H10" i="10"/>
  <c r="I10" i="10"/>
  <c r="J10" i="10"/>
  <c r="K10" i="10"/>
  <c r="A11" i="10"/>
  <c r="B11" i="10"/>
  <c r="D11" i="10"/>
  <c r="E11" i="10"/>
  <c r="F11" i="10"/>
  <c r="G11" i="10"/>
  <c r="H11" i="10"/>
  <c r="I11" i="10"/>
  <c r="J11" i="10"/>
  <c r="K11" i="10"/>
  <c r="D12" i="10"/>
  <c r="J12" i="10"/>
  <c r="D16" i="10"/>
  <c r="J16" i="10"/>
  <c r="A18" i="10"/>
  <c r="D18" i="10"/>
  <c r="G18" i="10"/>
  <c r="A19" i="10"/>
  <c r="D19" i="10"/>
  <c r="G19" i="10"/>
  <c r="A20" i="10"/>
  <c r="D20" i="10"/>
  <c r="G20" i="10"/>
  <c r="A22" i="10"/>
  <c r="B22" i="10"/>
  <c r="D22" i="10"/>
  <c r="E22" i="10"/>
  <c r="F22" i="10"/>
  <c r="G22" i="10"/>
  <c r="H22" i="10"/>
  <c r="I22" i="10"/>
  <c r="J22" i="10"/>
  <c r="K22" i="10"/>
  <c r="A23" i="10"/>
  <c r="B23" i="10"/>
  <c r="D23" i="10"/>
  <c r="E23" i="10"/>
  <c r="F23" i="10"/>
  <c r="G23" i="10"/>
  <c r="H23" i="10"/>
  <c r="I23" i="10"/>
  <c r="J23" i="10"/>
  <c r="K23" i="10"/>
  <c r="A24" i="10"/>
  <c r="B24" i="10"/>
  <c r="D24" i="10"/>
  <c r="E24" i="10"/>
  <c r="F24" i="10"/>
  <c r="G24" i="10"/>
  <c r="H24" i="10"/>
  <c r="I24" i="10"/>
  <c r="J24" i="10"/>
  <c r="K24" i="10"/>
  <c r="D25" i="10"/>
  <c r="J25" i="10"/>
  <c r="D29" i="10"/>
  <c r="J29" i="10"/>
  <c r="A31" i="10"/>
  <c r="B31" i="10"/>
  <c r="D31" i="10"/>
  <c r="G31" i="10"/>
  <c r="A32" i="10"/>
  <c r="B32" i="10"/>
  <c r="D32" i="10"/>
  <c r="G32" i="10"/>
  <c r="A33" i="10"/>
  <c r="B33" i="10"/>
  <c r="D33" i="10"/>
  <c r="G33" i="10"/>
  <c r="A35" i="10"/>
  <c r="B35" i="10"/>
  <c r="D35" i="10"/>
  <c r="E35" i="10"/>
  <c r="F35" i="10"/>
  <c r="G35" i="10"/>
  <c r="J35" i="10"/>
  <c r="K35" i="10"/>
  <c r="A36" i="10"/>
  <c r="B36" i="10"/>
  <c r="D36" i="10"/>
  <c r="E36" i="10"/>
  <c r="F36" i="10"/>
  <c r="G36" i="10"/>
  <c r="J36" i="10"/>
  <c r="K36" i="10"/>
  <c r="A37" i="10"/>
  <c r="B37" i="10"/>
  <c r="D37" i="10"/>
  <c r="E37" i="10"/>
  <c r="F37" i="10"/>
  <c r="G37" i="10"/>
  <c r="J37" i="10"/>
  <c r="K37" i="10"/>
  <c r="J38" i="10"/>
  <c r="K38" i="10"/>
  <c r="A44" i="10"/>
  <c r="B44" i="10"/>
  <c r="D44" i="10"/>
  <c r="G44" i="10"/>
  <c r="A45" i="10"/>
  <c r="B45" i="10"/>
  <c r="D45" i="10"/>
  <c r="G45" i="10"/>
  <c r="A46" i="10"/>
  <c r="B46" i="10"/>
  <c r="D46" i="10"/>
  <c r="G46" i="10"/>
  <c r="A48" i="10"/>
  <c r="B48" i="10"/>
  <c r="D48" i="10"/>
  <c r="E48" i="10"/>
  <c r="F48" i="10"/>
  <c r="G48" i="10"/>
  <c r="J48" i="10"/>
  <c r="K48" i="10"/>
  <c r="A49" i="10"/>
  <c r="B49" i="10"/>
  <c r="D49" i="10"/>
  <c r="E49" i="10"/>
  <c r="F49" i="10"/>
  <c r="G49" i="10"/>
  <c r="J49" i="10"/>
  <c r="K49" i="10"/>
  <c r="A50" i="10"/>
  <c r="B50" i="10"/>
  <c r="D50" i="10"/>
  <c r="E50" i="10"/>
  <c r="F50" i="10"/>
  <c r="G50" i="10"/>
  <c r="J50" i="10"/>
  <c r="K50" i="10"/>
  <c r="A57" i="10"/>
  <c r="B57" i="10"/>
  <c r="D57" i="10"/>
  <c r="G57" i="10"/>
  <c r="A58" i="10"/>
  <c r="B58" i="10"/>
  <c r="D58" i="10"/>
  <c r="G58" i="10"/>
  <c r="A59" i="10"/>
  <c r="B59" i="10"/>
  <c r="D59" i="10"/>
  <c r="G59" i="10"/>
  <c r="A61" i="10"/>
  <c r="B61" i="10"/>
  <c r="D61" i="10"/>
  <c r="E61" i="10"/>
  <c r="F61" i="10"/>
  <c r="G61" i="10"/>
  <c r="J61" i="10"/>
  <c r="K61" i="10"/>
  <c r="A62" i="10"/>
  <c r="B62" i="10"/>
  <c r="D62" i="10"/>
  <c r="E62" i="10"/>
  <c r="F62" i="10"/>
  <c r="G62" i="10"/>
  <c r="J62" i="10"/>
  <c r="K62" i="10"/>
  <c r="A63" i="10"/>
  <c r="B63" i="10"/>
  <c r="D63" i="10"/>
  <c r="E63" i="10"/>
  <c r="F63" i="10"/>
  <c r="G63" i="10"/>
  <c r="J63" i="10"/>
  <c r="K63" i="10"/>
  <c r="A70" i="10"/>
  <c r="D70" i="10"/>
  <c r="G70" i="10"/>
  <c r="A71" i="10"/>
  <c r="D71" i="10"/>
  <c r="G71" i="10"/>
  <c r="A73" i="10"/>
  <c r="B73" i="10"/>
  <c r="D73" i="10"/>
  <c r="E73" i="10"/>
  <c r="F73" i="10"/>
  <c r="G73" i="10"/>
  <c r="H73" i="10"/>
  <c r="I73" i="10"/>
  <c r="J73" i="10"/>
  <c r="K73" i="10"/>
  <c r="A74" i="10"/>
  <c r="B74" i="10"/>
  <c r="D74" i="10"/>
  <c r="E74" i="10"/>
  <c r="F74" i="10"/>
  <c r="G74" i="10"/>
  <c r="H74" i="10"/>
  <c r="I74" i="10"/>
  <c r="J74" i="10"/>
  <c r="K74" i="10"/>
  <c r="A75" i="10"/>
  <c r="B75" i="10"/>
  <c r="D75" i="10"/>
  <c r="E75" i="10"/>
  <c r="F75" i="10"/>
  <c r="G75" i="10"/>
  <c r="H75" i="10"/>
  <c r="I75" i="10"/>
  <c r="J75" i="10"/>
  <c r="K75" i="10"/>
  <c r="J76" i="10"/>
  <c r="K76" i="10"/>
  <c r="A82" i="10"/>
  <c r="B82" i="10"/>
  <c r="A83" i="10"/>
  <c r="B83" i="10"/>
  <c r="A84" i="10"/>
  <c r="B84" i="10"/>
  <c r="A86" i="10"/>
  <c r="B86" i="10"/>
  <c r="D86" i="10"/>
  <c r="E86" i="10"/>
  <c r="F86" i="10"/>
  <c r="G86" i="10"/>
  <c r="H86" i="10"/>
  <c r="I86" i="10"/>
  <c r="J86" i="10"/>
  <c r="K86" i="10"/>
  <c r="A87" i="10"/>
  <c r="B87" i="10"/>
  <c r="D87" i="10"/>
  <c r="E87" i="10"/>
  <c r="F87" i="10"/>
  <c r="G87" i="10"/>
  <c r="H87" i="10"/>
  <c r="I87" i="10"/>
  <c r="J87" i="10"/>
  <c r="K87" i="10"/>
  <c r="A88" i="10"/>
  <c r="B88" i="10"/>
  <c r="D88" i="10"/>
  <c r="E88" i="10"/>
  <c r="F88" i="10"/>
  <c r="G88" i="10"/>
  <c r="H88" i="10"/>
  <c r="I88" i="10"/>
  <c r="J88" i="10"/>
  <c r="K88" i="10"/>
  <c r="D89" i="10"/>
  <c r="G89" i="10"/>
  <c r="H89" i="10"/>
  <c r="I89" i="10"/>
  <c r="J89" i="10"/>
  <c r="K89" i="10"/>
  <c r="D90" i="10"/>
  <c r="G90" i="10"/>
  <c r="H90" i="10"/>
  <c r="I90" i="10"/>
  <c r="J90" i="10"/>
  <c r="K90" i="10"/>
  <c r="E91" i="10"/>
  <c r="E92" i="10"/>
  <c r="A94" i="10"/>
  <c r="B94" i="10"/>
  <c r="A95" i="10"/>
  <c r="B95" i="10"/>
  <c r="A96" i="10"/>
  <c r="B96" i="10"/>
  <c r="A98" i="10"/>
  <c r="B98" i="10"/>
  <c r="D98" i="10"/>
  <c r="E98" i="10"/>
  <c r="F98" i="10"/>
  <c r="G98" i="10"/>
  <c r="H98" i="10"/>
  <c r="I98" i="10"/>
  <c r="J98" i="10"/>
  <c r="K98" i="10"/>
  <c r="A99" i="10"/>
  <c r="B99" i="10"/>
  <c r="D99" i="10"/>
  <c r="E99" i="10"/>
  <c r="F99" i="10"/>
  <c r="G99" i="10"/>
  <c r="H99" i="10"/>
  <c r="I99" i="10"/>
  <c r="J99" i="10"/>
  <c r="K99" i="10"/>
  <c r="A100" i="10"/>
  <c r="B100" i="10"/>
  <c r="D100" i="10"/>
  <c r="E100" i="10"/>
  <c r="F100" i="10"/>
  <c r="G100" i="10"/>
  <c r="H100" i="10"/>
  <c r="I100" i="10"/>
  <c r="J100" i="10"/>
  <c r="K100" i="10"/>
  <c r="D101" i="10"/>
  <c r="G101" i="10"/>
  <c r="H101" i="10"/>
  <c r="I101" i="10"/>
  <c r="J101" i="10"/>
  <c r="K101" i="10"/>
  <c r="A103" i="10"/>
  <c r="B103" i="10"/>
  <c r="A104" i="10"/>
  <c r="B104" i="10"/>
  <c r="A105" i="10"/>
  <c r="B105" i="10"/>
  <c r="A107" i="10"/>
  <c r="B107" i="10"/>
  <c r="D107" i="10"/>
  <c r="E107" i="10"/>
  <c r="F107" i="10"/>
  <c r="G107" i="10"/>
  <c r="H107" i="10"/>
  <c r="I107" i="10"/>
  <c r="J107" i="10"/>
  <c r="K107" i="10"/>
  <c r="A108" i="10"/>
  <c r="B108" i="10"/>
  <c r="D108" i="10"/>
  <c r="E108" i="10"/>
  <c r="F108" i="10"/>
  <c r="G108" i="10"/>
  <c r="H108" i="10"/>
  <c r="I108" i="10"/>
  <c r="J108" i="10"/>
  <c r="K108" i="10"/>
  <c r="A109" i="10"/>
  <c r="B109" i="10"/>
  <c r="D109" i="10"/>
  <c r="E109" i="10"/>
  <c r="F109" i="10"/>
  <c r="G109" i="10"/>
  <c r="H109" i="10"/>
  <c r="I109" i="10"/>
  <c r="J109" i="10"/>
  <c r="K109" i="10"/>
  <c r="D110" i="10"/>
  <c r="G110" i="10"/>
  <c r="H110" i="10"/>
  <c r="I110" i="10"/>
  <c r="J110" i="10"/>
  <c r="K110" i="10"/>
  <c r="A114" i="10"/>
  <c r="B114" i="10"/>
  <c r="A115" i="10"/>
  <c r="B115" i="10"/>
  <c r="A116" i="10"/>
  <c r="B116" i="10"/>
  <c r="A118" i="10"/>
  <c r="B118" i="10"/>
  <c r="D118" i="10"/>
  <c r="E118" i="10"/>
  <c r="F118" i="10"/>
  <c r="G118" i="10"/>
  <c r="H118" i="10"/>
  <c r="I118" i="10"/>
  <c r="J118" i="10"/>
  <c r="K118" i="10"/>
  <c r="A119" i="10"/>
  <c r="B119" i="10"/>
  <c r="D119" i="10"/>
  <c r="E119" i="10"/>
  <c r="F119" i="10"/>
  <c r="G119" i="10"/>
  <c r="H119" i="10"/>
  <c r="I119" i="10"/>
  <c r="J119" i="10"/>
  <c r="K119" i="10"/>
  <c r="A120" i="10"/>
  <c r="B120" i="10"/>
  <c r="D120" i="10"/>
  <c r="E120" i="10"/>
  <c r="F120" i="10"/>
  <c r="G120" i="10"/>
  <c r="H120" i="10"/>
  <c r="I120" i="10"/>
  <c r="J120" i="10"/>
  <c r="K120" i="10"/>
  <c r="D121" i="10"/>
  <c r="G121" i="10"/>
  <c r="H121" i="10"/>
  <c r="I121" i="10"/>
  <c r="J121" i="10"/>
  <c r="K121" i="10"/>
  <c r="A125" i="10"/>
  <c r="B125" i="10"/>
  <c r="A126" i="10"/>
  <c r="B126" i="10"/>
  <c r="A127" i="10"/>
  <c r="B127" i="10"/>
  <c r="A129" i="10"/>
  <c r="B129" i="10"/>
  <c r="D129" i="10"/>
  <c r="E129" i="10"/>
  <c r="F129" i="10"/>
  <c r="G129" i="10"/>
  <c r="H129" i="10"/>
  <c r="I129" i="10"/>
  <c r="J129" i="10"/>
  <c r="K129" i="10"/>
  <c r="A130" i="10"/>
  <c r="B130" i="10"/>
  <c r="D130" i="10"/>
  <c r="E130" i="10"/>
  <c r="F130" i="10"/>
  <c r="G130" i="10"/>
  <c r="H130" i="10"/>
  <c r="I130" i="10"/>
  <c r="J130" i="10"/>
  <c r="K130" i="10"/>
  <c r="A131" i="10"/>
  <c r="B131" i="10"/>
  <c r="D131" i="10"/>
  <c r="E131" i="10"/>
  <c r="F131" i="10"/>
  <c r="G131" i="10"/>
  <c r="H131" i="10"/>
  <c r="I131" i="10"/>
  <c r="J131" i="10"/>
  <c r="K131" i="10"/>
  <c r="D132" i="10"/>
  <c r="G132" i="10"/>
  <c r="H132" i="10"/>
  <c r="I132" i="10"/>
  <c r="J132" i="10"/>
  <c r="K132" i="10"/>
  <c r="A108" i="19"/>
  <c r="B104" i="19"/>
  <c r="D104" i="19"/>
  <c r="G104" i="19"/>
  <c r="A109" i="19"/>
  <c r="B105" i="19"/>
  <c r="D105" i="19"/>
  <c r="G105" i="19"/>
  <c r="A110" i="19"/>
  <c r="B106" i="19"/>
  <c r="D106" i="19"/>
  <c r="G106" i="19"/>
  <c r="A112" i="19"/>
  <c r="B108" i="19"/>
  <c r="D108" i="19"/>
  <c r="E108" i="19"/>
  <c r="F108" i="19"/>
  <c r="G108" i="19"/>
  <c r="J108" i="19"/>
  <c r="K108" i="19"/>
  <c r="A113" i="19"/>
  <c r="B109" i="19"/>
  <c r="D109" i="19"/>
  <c r="E109" i="19"/>
  <c r="F109" i="19"/>
  <c r="G109" i="19"/>
  <c r="J109" i="19"/>
  <c r="K109" i="19"/>
  <c r="A114" i="19"/>
  <c r="B110" i="19"/>
  <c r="D110" i="19"/>
  <c r="E110" i="19"/>
  <c r="F110" i="19"/>
  <c r="G110" i="19"/>
  <c r="J110" i="19"/>
  <c r="K110" i="19"/>
  <c r="A121" i="19"/>
  <c r="B117" i="19"/>
  <c r="D117" i="19"/>
  <c r="G117" i="19"/>
  <c r="A122" i="19"/>
  <c r="B118" i="19"/>
  <c r="D118" i="19"/>
  <c r="G118" i="19"/>
  <c r="A123" i="19"/>
  <c r="B119" i="19"/>
  <c r="D119" i="19"/>
  <c r="G119" i="19"/>
  <c r="A125" i="19"/>
  <c r="B121" i="19"/>
  <c r="D121" i="19"/>
  <c r="E121" i="19"/>
  <c r="F121" i="19"/>
  <c r="G121" i="19"/>
  <c r="J121" i="19"/>
  <c r="K121" i="19"/>
  <c r="A126" i="19"/>
  <c r="B122" i="19"/>
  <c r="D122" i="19"/>
  <c r="E122" i="19"/>
  <c r="F122" i="19"/>
  <c r="G122" i="19"/>
  <c r="J122" i="19"/>
  <c r="K122" i="19"/>
  <c r="A127" i="19"/>
  <c r="B123" i="19"/>
  <c r="D123" i="19"/>
  <c r="E123" i="19"/>
  <c r="F123" i="19"/>
  <c r="G123" i="19"/>
  <c r="J123" i="19"/>
  <c r="K123" i="19"/>
  <c r="A135" i="19"/>
  <c r="B131" i="19"/>
  <c r="G131" i="19"/>
  <c r="A136" i="19"/>
  <c r="B132" i="19"/>
  <c r="G132" i="19"/>
  <c r="A137" i="19"/>
  <c r="B133" i="19"/>
  <c r="G133" i="19"/>
  <c r="A139" i="19"/>
  <c r="B135" i="19"/>
  <c r="D135" i="19"/>
  <c r="E135" i="19"/>
  <c r="F135" i="19"/>
  <c r="G135" i="19"/>
  <c r="H135" i="19"/>
  <c r="I135" i="19"/>
  <c r="J135" i="19"/>
  <c r="K135" i="19"/>
  <c r="A140" i="19"/>
  <c r="B136" i="19"/>
  <c r="D136" i="19"/>
  <c r="E136" i="19"/>
  <c r="F136" i="19"/>
  <c r="G136" i="19"/>
  <c r="H136" i="19"/>
  <c r="I136" i="19"/>
  <c r="J136" i="19"/>
  <c r="K136" i="19"/>
  <c r="A141" i="19"/>
  <c r="B137" i="19"/>
  <c r="D137" i="19"/>
  <c r="E137" i="19"/>
  <c r="F137" i="19"/>
  <c r="G137" i="19"/>
  <c r="H137" i="19"/>
  <c r="I137" i="19"/>
  <c r="J137" i="19"/>
  <c r="K137" i="19"/>
  <c r="I138" i="19"/>
  <c r="J138" i="19"/>
  <c r="K138" i="19"/>
  <c r="I141" i="19"/>
  <c r="J141" i="19"/>
  <c r="K141" i="19"/>
  <c r="A148" i="19"/>
  <c r="B144" i="19"/>
  <c r="G144" i="19"/>
  <c r="A149" i="19"/>
  <c r="B145" i="19"/>
  <c r="G145" i="19"/>
  <c r="A150" i="19"/>
  <c r="B146" i="19"/>
  <c r="G146" i="19"/>
  <c r="A152" i="19"/>
  <c r="B148" i="19"/>
  <c r="D148" i="19"/>
  <c r="E148" i="19"/>
  <c r="F148" i="19"/>
  <c r="G148" i="19"/>
  <c r="H148" i="19"/>
  <c r="I148" i="19"/>
  <c r="J148" i="19"/>
  <c r="K148" i="19"/>
  <c r="A153" i="19"/>
  <c r="B149" i="19"/>
  <c r="D149" i="19"/>
  <c r="E149" i="19"/>
  <c r="F149" i="19"/>
  <c r="G149" i="19"/>
  <c r="H149" i="19"/>
  <c r="I149" i="19"/>
  <c r="J149" i="19"/>
  <c r="K149" i="19"/>
  <c r="A154" i="19"/>
  <c r="B150" i="19"/>
  <c r="D150" i="19"/>
  <c r="E150" i="19"/>
  <c r="F150" i="19"/>
  <c r="G150" i="19"/>
  <c r="H150" i="19"/>
  <c r="I150" i="19"/>
  <c r="J150" i="19"/>
  <c r="K150" i="19"/>
  <c r="J151" i="19"/>
  <c r="A161" i="19"/>
  <c r="B157" i="19"/>
  <c r="G157" i="19"/>
  <c r="A162" i="19"/>
  <c r="B158" i="19"/>
  <c r="G158" i="19"/>
  <c r="A163" i="19"/>
  <c r="B159" i="19"/>
  <c r="G159" i="19"/>
  <c r="A165" i="19"/>
  <c r="B161" i="19"/>
  <c r="D161" i="19"/>
  <c r="E161" i="19"/>
  <c r="F161" i="19"/>
  <c r="G161" i="19"/>
  <c r="H161" i="19"/>
  <c r="I161" i="19"/>
  <c r="J161" i="19"/>
  <c r="K161" i="19"/>
  <c r="A166" i="19"/>
  <c r="B162" i="19"/>
  <c r="D162" i="19"/>
  <c r="E162" i="19"/>
  <c r="F162" i="19"/>
  <c r="G162" i="19"/>
  <c r="H162" i="19"/>
  <c r="I162" i="19"/>
  <c r="J162" i="19"/>
  <c r="K162" i="19"/>
  <c r="A167" i="19"/>
  <c r="B163" i="19"/>
  <c r="D163" i="19"/>
  <c r="E163" i="19"/>
  <c r="F163" i="19"/>
  <c r="G163" i="19"/>
  <c r="H163" i="19"/>
  <c r="I163" i="19"/>
  <c r="J163" i="19"/>
  <c r="K163" i="19"/>
  <c r="J164" i="19"/>
  <c r="A175" i="19"/>
  <c r="B171" i="19"/>
  <c r="A176" i="19"/>
  <c r="B172" i="19"/>
  <c r="A177" i="19"/>
  <c r="B173" i="19"/>
  <c r="A179" i="19"/>
  <c r="B175" i="19"/>
  <c r="D175" i="19"/>
  <c r="E175" i="19"/>
  <c r="F175" i="19"/>
  <c r="G175" i="19"/>
  <c r="H175" i="19"/>
  <c r="I175" i="19"/>
  <c r="J175" i="19"/>
  <c r="K175" i="19"/>
  <c r="A180" i="19"/>
  <c r="B176" i="19"/>
  <c r="D176" i="19"/>
  <c r="E176" i="19"/>
  <c r="F176" i="19"/>
  <c r="G176" i="19"/>
  <c r="H176" i="19"/>
  <c r="I176" i="19"/>
  <c r="J176" i="19"/>
  <c r="K176" i="19"/>
  <c r="A181" i="19"/>
  <c r="B177" i="19"/>
  <c r="D177" i="19"/>
  <c r="E177" i="19"/>
  <c r="F177" i="19"/>
  <c r="G177" i="19"/>
  <c r="H177" i="19"/>
  <c r="I177" i="19"/>
  <c r="J177" i="19"/>
  <c r="K177" i="19"/>
  <c r="J178" i="19"/>
  <c r="A186" i="19"/>
  <c r="B182" i="19"/>
  <c r="A187" i="19"/>
  <c r="B183" i="19"/>
  <c r="A188" i="19"/>
  <c r="B184" i="19"/>
  <c r="A190" i="19"/>
  <c r="B186" i="19"/>
  <c r="D186" i="19"/>
  <c r="E186" i="19"/>
  <c r="F186" i="19"/>
  <c r="G186" i="19"/>
  <c r="H186" i="19"/>
  <c r="I186" i="19"/>
  <c r="J186" i="19"/>
  <c r="K186" i="19"/>
  <c r="A191" i="19"/>
  <c r="B187" i="19"/>
  <c r="D187" i="19"/>
  <c r="E187" i="19"/>
  <c r="F187" i="19"/>
  <c r="G187" i="19"/>
  <c r="H187" i="19"/>
  <c r="I187" i="19"/>
  <c r="J187" i="19"/>
  <c r="K187" i="19"/>
  <c r="A192" i="19"/>
  <c r="B188" i="19"/>
  <c r="D188" i="19"/>
  <c r="E188" i="19"/>
  <c r="F188" i="19"/>
  <c r="G188" i="19"/>
  <c r="H188" i="19"/>
  <c r="I188" i="19"/>
  <c r="J188" i="19"/>
  <c r="K188" i="19"/>
  <c r="J189" i="19"/>
  <c r="A195" i="19"/>
  <c r="B191" i="19"/>
  <c r="A196" i="19"/>
  <c r="B192" i="19"/>
  <c r="A197" i="19"/>
  <c r="B193" i="19"/>
  <c r="A199" i="19"/>
  <c r="B195" i="19"/>
  <c r="D195" i="19"/>
  <c r="E195" i="19"/>
  <c r="F195" i="19"/>
  <c r="G195" i="19"/>
  <c r="H195" i="19"/>
  <c r="I195" i="19"/>
  <c r="J195" i="19"/>
  <c r="K195" i="19"/>
  <c r="A200" i="19"/>
  <c r="B196" i="19"/>
  <c r="D196" i="19"/>
  <c r="E196" i="19"/>
  <c r="F196" i="19"/>
  <c r="G196" i="19"/>
  <c r="H196" i="19"/>
  <c r="I196" i="19"/>
  <c r="J196" i="19"/>
  <c r="K196" i="19"/>
  <c r="A201" i="19"/>
  <c r="B197" i="19"/>
  <c r="D197" i="19"/>
  <c r="E197" i="19"/>
  <c r="F197" i="19"/>
  <c r="G197" i="19"/>
  <c r="H197" i="19"/>
  <c r="I197" i="19"/>
  <c r="J197" i="19"/>
  <c r="K197" i="19"/>
  <c r="E200" i="19"/>
  <c r="E201" i="19"/>
  <c r="A207" i="19"/>
  <c r="B203" i="19"/>
  <c r="A208" i="19"/>
  <c r="B204" i="19"/>
  <c r="A209" i="19"/>
  <c r="B205" i="19"/>
  <c r="A211" i="19"/>
  <c r="B207" i="19"/>
  <c r="D207" i="19"/>
  <c r="E207" i="19"/>
  <c r="F207" i="19"/>
  <c r="G207" i="19"/>
  <c r="H207" i="19"/>
  <c r="I207" i="19"/>
  <c r="J207" i="19"/>
  <c r="K207" i="19"/>
  <c r="A212" i="19"/>
  <c r="B208" i="19"/>
  <c r="D208" i="19"/>
  <c r="E208" i="19"/>
  <c r="F208" i="19"/>
  <c r="G208" i="19"/>
  <c r="H208" i="19"/>
  <c r="I208" i="19"/>
  <c r="J208" i="19"/>
  <c r="K208" i="19"/>
  <c r="A213" i="19"/>
  <c r="B209" i="19"/>
  <c r="D209" i="19"/>
  <c r="E209" i="19"/>
  <c r="F209" i="19"/>
  <c r="G209" i="19"/>
  <c r="H209" i="19"/>
  <c r="I209" i="19"/>
  <c r="J209" i="19"/>
  <c r="K209" i="19"/>
  <c r="J210" i="19"/>
  <c r="A218" i="19"/>
  <c r="B214" i="19"/>
  <c r="A219" i="19"/>
  <c r="B215" i="19"/>
  <c r="A220" i="19"/>
  <c r="B216" i="19"/>
  <c r="A222" i="19"/>
  <c r="B218" i="19"/>
  <c r="D218" i="19"/>
  <c r="E218" i="19"/>
  <c r="F218" i="19"/>
  <c r="G218" i="19"/>
  <c r="H218" i="19"/>
  <c r="I218" i="19"/>
  <c r="J218" i="19"/>
  <c r="K218" i="19"/>
  <c r="A223" i="19"/>
  <c r="B219" i="19"/>
  <c r="D219" i="19"/>
  <c r="E219" i="19"/>
  <c r="F219" i="19"/>
  <c r="G219" i="19"/>
  <c r="H219" i="19"/>
  <c r="I219" i="19"/>
  <c r="J219" i="19"/>
  <c r="K219" i="19"/>
  <c r="A224" i="19"/>
  <c r="B220" i="19"/>
  <c r="D220" i="19"/>
  <c r="E220" i="19"/>
  <c r="F220" i="19"/>
  <c r="G220" i="19"/>
  <c r="H220" i="19"/>
  <c r="I220" i="19"/>
  <c r="J220" i="19"/>
  <c r="K220" i="19"/>
  <c r="J221" i="19"/>
  <c r="A227" i="19"/>
  <c r="B223" i="19"/>
  <c r="D223" i="19"/>
  <c r="G223" i="19"/>
  <c r="I223" i="19"/>
  <c r="A228" i="19"/>
  <c r="B224" i="19"/>
  <c r="D224" i="19"/>
  <c r="G224" i="19"/>
  <c r="A229" i="19"/>
  <c r="B225" i="19"/>
  <c r="D225" i="19"/>
  <c r="G225" i="19"/>
  <c r="A231" i="19"/>
  <c r="B227" i="19"/>
  <c r="D227" i="19"/>
  <c r="E227" i="19"/>
  <c r="F227" i="19"/>
  <c r="G227" i="19"/>
  <c r="J227" i="19"/>
  <c r="K227" i="19"/>
  <c r="A232" i="19"/>
  <c r="B228" i="19"/>
  <c r="D228" i="19"/>
  <c r="E228" i="19"/>
  <c r="F228" i="19"/>
  <c r="G228" i="19"/>
  <c r="H228" i="19"/>
  <c r="I228" i="19"/>
  <c r="J228" i="19"/>
  <c r="K228" i="19"/>
  <c r="A233" i="19"/>
  <c r="B229" i="19"/>
  <c r="D229" i="19"/>
  <c r="E229" i="19"/>
  <c r="F229" i="19"/>
  <c r="G229" i="19"/>
  <c r="H229" i="19"/>
  <c r="I229" i="19"/>
  <c r="J229" i="19"/>
  <c r="K229" i="19"/>
  <c r="J230" i="19"/>
  <c r="A237" i="19"/>
  <c r="B233" i="19"/>
  <c r="D233" i="19"/>
  <c r="G233" i="19"/>
  <c r="I233" i="19"/>
  <c r="A238" i="19"/>
  <c r="B234" i="19"/>
  <c r="D234" i="19"/>
  <c r="G234" i="19"/>
  <c r="A239" i="19"/>
  <c r="B235" i="19"/>
  <c r="D235" i="19"/>
  <c r="G235" i="19"/>
  <c r="A241" i="19"/>
  <c r="B237" i="19"/>
  <c r="D237" i="19"/>
  <c r="E237" i="19"/>
  <c r="F237" i="19"/>
  <c r="G237" i="19"/>
  <c r="J237" i="19"/>
  <c r="K237" i="19"/>
  <c r="A242" i="19"/>
  <c r="B238" i="19"/>
  <c r="D238" i="19"/>
  <c r="E238" i="19"/>
  <c r="F238" i="19"/>
  <c r="G238" i="19"/>
  <c r="H238" i="19"/>
  <c r="I238" i="19"/>
  <c r="J238" i="19"/>
  <c r="K238" i="19"/>
  <c r="A243" i="19"/>
  <c r="B239" i="19"/>
  <c r="D239" i="19"/>
  <c r="E239" i="19"/>
  <c r="F239" i="19"/>
  <c r="G239" i="19"/>
  <c r="H239" i="19"/>
  <c r="I239" i="19"/>
  <c r="J239" i="19"/>
  <c r="K239" i="19"/>
  <c r="J240" i="19"/>
  <c r="A248" i="19"/>
  <c r="B244" i="19"/>
  <c r="D244" i="19"/>
  <c r="G244" i="19"/>
  <c r="I244" i="19"/>
  <c r="A249" i="19"/>
  <c r="B245" i="19"/>
  <c r="D245" i="19"/>
  <c r="G245" i="19"/>
  <c r="A250" i="19"/>
  <c r="B246" i="19"/>
  <c r="D246" i="19"/>
  <c r="G246" i="19"/>
  <c r="A252" i="19"/>
  <c r="B248" i="19"/>
  <c r="D248" i="19"/>
  <c r="E248" i="19"/>
  <c r="F248" i="19"/>
  <c r="G248" i="19"/>
  <c r="J248" i="19"/>
  <c r="K248" i="19"/>
  <c r="A253" i="19"/>
  <c r="B249" i="19"/>
  <c r="D249" i="19"/>
  <c r="E249" i="19"/>
  <c r="F249" i="19"/>
  <c r="G249" i="19"/>
  <c r="H249" i="19"/>
  <c r="I249" i="19"/>
  <c r="J249" i="19"/>
  <c r="K249" i="19"/>
  <c r="A254" i="19"/>
  <c r="B250" i="19"/>
  <c r="D250" i="19"/>
  <c r="E250" i="19"/>
  <c r="F250" i="19"/>
  <c r="G250" i="19"/>
  <c r="H250" i="19"/>
  <c r="I250" i="19"/>
  <c r="J250" i="19"/>
  <c r="K250" i="19"/>
  <c r="J251" i="19"/>
  <c r="A259" i="19"/>
  <c r="B255" i="19"/>
  <c r="A260" i="19"/>
  <c r="B256" i="19"/>
  <c r="A261" i="19"/>
  <c r="B257" i="19"/>
  <c r="A263" i="19"/>
  <c r="B259" i="19"/>
  <c r="D259" i="19"/>
  <c r="E259" i="19"/>
  <c r="F259" i="19"/>
  <c r="G259" i="19"/>
  <c r="H259" i="19"/>
  <c r="I259" i="19"/>
  <c r="J259" i="19"/>
  <c r="K259" i="19"/>
  <c r="A264" i="19"/>
  <c r="B260" i="19"/>
  <c r="D260" i="19"/>
  <c r="E260" i="19"/>
  <c r="F260" i="19"/>
  <c r="G260" i="19"/>
  <c r="H260" i="19"/>
  <c r="I260" i="19"/>
  <c r="J260" i="19"/>
  <c r="K260" i="19"/>
  <c r="A265" i="19"/>
  <c r="B261" i="19"/>
  <c r="D261" i="19"/>
  <c r="E261" i="19"/>
  <c r="F261" i="19"/>
  <c r="G261" i="19"/>
  <c r="H261" i="19"/>
  <c r="I261" i="19"/>
  <c r="J261" i="19"/>
  <c r="K261" i="19"/>
  <c r="A270" i="19"/>
  <c r="B266" i="19"/>
  <c r="A271" i="19"/>
  <c r="B267" i="19"/>
  <c r="A272" i="19"/>
  <c r="B268" i="19"/>
  <c r="A274" i="19"/>
  <c r="B270" i="19"/>
  <c r="D270" i="19"/>
  <c r="E270" i="19"/>
  <c r="F270" i="19"/>
  <c r="G270" i="19"/>
  <c r="H270" i="19"/>
  <c r="I270" i="19"/>
  <c r="J270" i="19"/>
  <c r="K270" i="19"/>
  <c r="A275" i="19"/>
  <c r="B271" i="19"/>
  <c r="D271" i="19"/>
  <c r="E271" i="19"/>
  <c r="F271" i="19"/>
  <c r="G271" i="19"/>
  <c r="H271" i="19"/>
  <c r="I271" i="19"/>
  <c r="J271" i="19"/>
  <c r="K271" i="19"/>
  <c r="A276" i="19"/>
  <c r="B272" i="19"/>
  <c r="D272" i="19"/>
  <c r="E272" i="19"/>
  <c r="F272" i="19"/>
  <c r="G272" i="19"/>
  <c r="H272" i="19"/>
  <c r="I272" i="19"/>
  <c r="J272" i="19"/>
  <c r="K272" i="19"/>
  <c r="A279" i="19"/>
  <c r="B275" i="19"/>
  <c r="D275" i="19"/>
  <c r="G275" i="19"/>
  <c r="I275" i="19"/>
  <c r="A280" i="19"/>
  <c r="B276" i="19"/>
  <c r="D276" i="19"/>
  <c r="G276" i="19"/>
  <c r="A281" i="19"/>
  <c r="B277" i="19"/>
  <c r="D277" i="19"/>
  <c r="G277" i="19"/>
  <c r="A283" i="19"/>
  <c r="B279" i="19"/>
  <c r="D279" i="19"/>
  <c r="E279" i="19"/>
  <c r="F279" i="19"/>
  <c r="G279" i="19"/>
  <c r="J279" i="19"/>
  <c r="K279" i="19"/>
  <c r="A284" i="19"/>
  <c r="B280" i="19"/>
  <c r="D280" i="19"/>
  <c r="E280" i="19"/>
  <c r="F280" i="19"/>
  <c r="G280" i="19"/>
  <c r="H280" i="19"/>
  <c r="I280" i="19"/>
  <c r="J280" i="19"/>
  <c r="K280" i="19"/>
  <c r="A285" i="19"/>
  <c r="B281" i="19"/>
  <c r="D281" i="19"/>
  <c r="E281" i="19"/>
  <c r="F281" i="19"/>
  <c r="G281" i="19"/>
  <c r="H281" i="19"/>
  <c r="I281" i="19"/>
  <c r="J281" i="19"/>
  <c r="K281" i="19"/>
  <c r="A289" i="19"/>
  <c r="B285" i="19"/>
  <c r="D285" i="19"/>
  <c r="G285" i="19"/>
  <c r="I285" i="19"/>
  <c r="A290" i="19"/>
  <c r="B286" i="19"/>
  <c r="D286" i="19"/>
  <c r="G286" i="19"/>
  <c r="A291" i="19"/>
  <c r="B287" i="19"/>
  <c r="D287" i="19"/>
  <c r="G287" i="19"/>
  <c r="A293" i="19"/>
  <c r="B289" i="19"/>
  <c r="D289" i="19"/>
  <c r="E289" i="19"/>
  <c r="F289" i="19"/>
  <c r="G289" i="19"/>
  <c r="J289" i="19"/>
  <c r="K289" i="19"/>
  <c r="A294" i="19"/>
  <c r="B290" i="19"/>
  <c r="D290" i="19"/>
  <c r="E290" i="19"/>
  <c r="F290" i="19"/>
  <c r="G290" i="19"/>
  <c r="H290" i="19"/>
  <c r="I290" i="19"/>
  <c r="J290" i="19"/>
  <c r="K290" i="19"/>
  <c r="A295" i="19"/>
  <c r="B291" i="19"/>
  <c r="D291" i="19"/>
  <c r="E291" i="19"/>
  <c r="F291" i="19"/>
  <c r="G291" i="19"/>
  <c r="H291" i="19"/>
  <c r="I291" i="19"/>
  <c r="J291" i="19"/>
  <c r="K291" i="19"/>
  <c r="A2" i="22"/>
  <c r="D2" i="22"/>
  <c r="A3" i="22"/>
  <c r="D3" i="22"/>
  <c r="A4" i="22"/>
  <c r="D4" i="22"/>
  <c r="A6" i="22"/>
  <c r="D6" i="22"/>
  <c r="A7" i="22"/>
  <c r="D7" i="22"/>
  <c r="A8" i="22"/>
  <c r="D8" i="22"/>
  <c r="A10" i="22"/>
  <c r="B10" i="22"/>
  <c r="D10" i="22"/>
  <c r="E10" i="22"/>
  <c r="F10" i="22"/>
  <c r="G10" i="22"/>
  <c r="H10" i="22"/>
  <c r="I10" i="22"/>
  <c r="A11" i="22"/>
  <c r="B11" i="22"/>
  <c r="D11" i="22"/>
  <c r="E11" i="22"/>
  <c r="F11" i="22"/>
  <c r="G11" i="22"/>
  <c r="H11" i="22"/>
  <c r="I11" i="22"/>
  <c r="A12" i="22"/>
  <c r="B12" i="22"/>
  <c r="D12" i="22"/>
  <c r="G12" i="22"/>
  <c r="H12" i="22"/>
  <c r="I12" i="22"/>
  <c r="H13" i="22"/>
  <c r="I13" i="22"/>
  <c r="H14" i="22"/>
  <c r="I14" i="22"/>
  <c r="H15" i="22"/>
  <c r="I15" i="22"/>
  <c r="G16" i="22"/>
  <c r="H16" i="22"/>
  <c r="I16" i="22"/>
  <c r="H17" i="22"/>
  <c r="I17" i="22"/>
  <c r="H18" i="22"/>
  <c r="I18" i="22"/>
  <c r="A20" i="22"/>
  <c r="D20" i="22"/>
  <c r="A21" i="22"/>
  <c r="D21" i="22"/>
  <c r="A22" i="22"/>
  <c r="D22" i="22"/>
  <c r="A24" i="22"/>
  <c r="B24" i="22"/>
  <c r="D24" i="22"/>
  <c r="E24" i="22"/>
  <c r="F24" i="22"/>
  <c r="G24" i="22"/>
  <c r="H24" i="22"/>
  <c r="I24" i="22"/>
  <c r="A25" i="22"/>
  <c r="B25" i="22"/>
  <c r="D25" i="22"/>
  <c r="E25" i="22"/>
  <c r="F25" i="22"/>
  <c r="G25" i="22"/>
  <c r="H25" i="22"/>
  <c r="I25" i="22"/>
  <c r="A26" i="22"/>
  <c r="B26" i="22"/>
  <c r="D26" i="22"/>
  <c r="G26" i="22"/>
  <c r="H26" i="22"/>
  <c r="I26" i="22"/>
  <c r="H27" i="22"/>
  <c r="I27" i="22"/>
  <c r="H28" i="22"/>
  <c r="I28" i="22"/>
  <c r="H29" i="22"/>
  <c r="I29" i="22"/>
  <c r="G30" i="22"/>
  <c r="H30" i="22"/>
  <c r="I30" i="22"/>
  <c r="H31" i="22"/>
  <c r="I31" i="22"/>
  <c r="H32" i="22"/>
  <c r="I32" i="22"/>
  <c r="A34" i="22"/>
  <c r="D34" i="22"/>
  <c r="A35" i="22"/>
  <c r="D35" i="22"/>
  <c r="A36" i="22"/>
  <c r="D36" i="22"/>
  <c r="A38" i="22"/>
  <c r="B38" i="22"/>
  <c r="D38" i="22"/>
  <c r="E38" i="22"/>
  <c r="F38" i="22"/>
  <c r="G38" i="22"/>
  <c r="H38" i="22"/>
  <c r="I38" i="22"/>
  <c r="A39" i="22"/>
  <c r="B39" i="22"/>
  <c r="D39" i="22"/>
  <c r="E39" i="22"/>
  <c r="F39" i="22"/>
  <c r="G39" i="22"/>
  <c r="H39" i="22"/>
  <c r="I39" i="22"/>
  <c r="A40" i="22"/>
  <c r="B40" i="22"/>
  <c r="D40" i="22"/>
  <c r="G40" i="22"/>
  <c r="H40" i="22"/>
  <c r="I40" i="22"/>
  <c r="H41" i="22"/>
  <c r="I41" i="22"/>
  <c r="H43" i="22"/>
  <c r="I43" i="22"/>
  <c r="H44" i="22"/>
  <c r="I44" i="22"/>
  <c r="H46" i="22"/>
  <c r="I46" i="22"/>
  <c r="A48" i="22"/>
  <c r="D48" i="22"/>
  <c r="A49" i="22"/>
  <c r="D49" i="22"/>
  <c r="A50" i="22"/>
  <c r="D50" i="22"/>
  <c r="A52" i="22"/>
  <c r="B52" i="22"/>
  <c r="D52" i="22"/>
  <c r="E52" i="22"/>
  <c r="F52" i="22"/>
  <c r="G52" i="22"/>
  <c r="H52" i="22"/>
  <c r="I52" i="22"/>
  <c r="A53" i="22"/>
  <c r="B53" i="22"/>
  <c r="D53" i="22"/>
  <c r="E53" i="22"/>
  <c r="F53" i="22"/>
  <c r="G53" i="22"/>
  <c r="H53" i="22"/>
  <c r="I53" i="22"/>
  <c r="A54" i="22"/>
  <c r="B54" i="22"/>
  <c r="D54" i="22"/>
  <c r="G54" i="22"/>
  <c r="H54" i="22"/>
  <c r="I54" i="22"/>
  <c r="H55" i="22"/>
  <c r="I55" i="22"/>
  <c r="H57" i="22"/>
  <c r="I57" i="22"/>
  <c r="H58" i="22"/>
  <c r="I58" i="22"/>
  <c r="H60" i="22"/>
  <c r="I60" i="22"/>
  <c r="A62" i="22"/>
  <c r="D62" i="22"/>
  <c r="A63" i="22"/>
  <c r="D63" i="22"/>
  <c r="A64" i="22"/>
  <c r="D64" i="22"/>
  <c r="A66" i="22"/>
  <c r="B66" i="22"/>
  <c r="D66" i="22"/>
  <c r="E66" i="22"/>
  <c r="F66" i="22"/>
  <c r="G66" i="22"/>
  <c r="H66" i="22"/>
  <c r="I66" i="22"/>
  <c r="A67" i="22"/>
  <c r="B67" i="22"/>
  <c r="D67" i="22"/>
  <c r="E67" i="22"/>
  <c r="F67" i="22"/>
  <c r="G67" i="22"/>
  <c r="H67" i="22"/>
  <c r="I67" i="22"/>
  <c r="A68" i="22"/>
  <c r="B68" i="22"/>
  <c r="D68" i="22"/>
  <c r="G68" i="22"/>
  <c r="H68" i="22"/>
  <c r="I68" i="22"/>
  <c r="H69" i="22"/>
  <c r="I69" i="22"/>
  <c r="H71" i="22"/>
  <c r="I71" i="22"/>
  <c r="H72" i="22"/>
  <c r="I72" i="22"/>
  <c r="H74" i="22"/>
  <c r="I74" i="22"/>
  <c r="A76" i="22"/>
  <c r="D76" i="22"/>
  <c r="A77" i="22"/>
  <c r="D77" i="22"/>
  <c r="A78" i="22"/>
  <c r="D78" i="22"/>
  <c r="A80" i="22"/>
  <c r="B80" i="22"/>
  <c r="D80" i="22"/>
  <c r="E80" i="22"/>
  <c r="F80" i="22"/>
  <c r="G80" i="22"/>
  <c r="H80" i="22"/>
  <c r="I80" i="22"/>
  <c r="A81" i="22"/>
  <c r="B81" i="22"/>
  <c r="D81" i="22"/>
  <c r="E81" i="22"/>
  <c r="F81" i="22"/>
  <c r="G81" i="22"/>
  <c r="H81" i="22"/>
  <c r="I81" i="22"/>
  <c r="A82" i="22"/>
  <c r="B82" i="22"/>
  <c r="D82" i="22"/>
  <c r="G82" i="22"/>
  <c r="H82" i="22"/>
  <c r="I82" i="22"/>
  <c r="H83" i="22"/>
  <c r="I83" i="22"/>
  <c r="H85" i="22"/>
  <c r="I85" i="22"/>
  <c r="H86" i="22"/>
  <c r="I86" i="22"/>
  <c r="H88" i="22"/>
  <c r="I88" i="22"/>
  <c r="A90" i="22"/>
  <c r="B90" i="22"/>
  <c r="D90" i="22"/>
  <c r="A91" i="22"/>
  <c r="B91" i="22"/>
  <c r="D91" i="22"/>
  <c r="A92" i="22"/>
  <c r="B92" i="22"/>
  <c r="D92" i="22"/>
  <c r="A94" i="22"/>
  <c r="B94" i="22"/>
  <c r="D94" i="22"/>
  <c r="E94" i="22"/>
  <c r="F94" i="22"/>
  <c r="G94" i="22"/>
  <c r="H94" i="22"/>
  <c r="A95" i="22"/>
  <c r="B95" i="22"/>
  <c r="D95" i="22"/>
  <c r="E95" i="22"/>
  <c r="F95" i="22"/>
  <c r="G95" i="22"/>
  <c r="H95" i="22"/>
  <c r="A96" i="22"/>
  <c r="B96" i="22"/>
  <c r="D96" i="22"/>
  <c r="E96" i="22"/>
  <c r="F96" i="22"/>
  <c r="G96" i="22"/>
  <c r="H96" i="22"/>
  <c r="G97" i="22"/>
  <c r="A104" i="22"/>
  <c r="B104" i="22"/>
  <c r="D104" i="22"/>
  <c r="A105" i="22"/>
  <c r="B105" i="22"/>
  <c r="D105" i="22"/>
  <c r="A106" i="22"/>
  <c r="B106" i="22"/>
  <c r="D106" i="22"/>
  <c r="A108" i="22"/>
  <c r="B108" i="22"/>
  <c r="D108" i="22"/>
  <c r="E108" i="22"/>
  <c r="F108" i="22"/>
  <c r="G108" i="22"/>
  <c r="H108" i="22"/>
  <c r="A109" i="22"/>
  <c r="B109" i="22"/>
  <c r="D109" i="22"/>
  <c r="E109" i="22"/>
  <c r="F109" i="22"/>
  <c r="G109" i="22"/>
  <c r="H109" i="22"/>
  <c r="A110" i="22"/>
  <c r="B110" i="22"/>
  <c r="D110" i="22"/>
  <c r="E110" i="22"/>
  <c r="F110" i="22"/>
  <c r="G110" i="22"/>
  <c r="H110" i="22"/>
  <c r="G111" i="22"/>
  <c r="A118" i="22"/>
  <c r="B118" i="22"/>
  <c r="D118" i="22"/>
  <c r="A119" i="22"/>
  <c r="B119" i="22"/>
  <c r="D119" i="22"/>
  <c r="A120" i="22"/>
  <c r="B120" i="22"/>
  <c r="D120" i="22"/>
  <c r="A122" i="22"/>
  <c r="B122" i="22"/>
  <c r="D122" i="22"/>
  <c r="E122" i="22"/>
  <c r="F122" i="22"/>
  <c r="G122" i="22"/>
  <c r="H122" i="22"/>
  <c r="A123" i="22"/>
  <c r="B123" i="22"/>
  <c r="D123" i="22"/>
  <c r="E123" i="22"/>
  <c r="F123" i="22"/>
  <c r="G123" i="22"/>
  <c r="H123" i="22"/>
  <c r="A124" i="22"/>
  <c r="B124" i="22"/>
  <c r="D124" i="22"/>
  <c r="E124" i="22"/>
  <c r="F124" i="22"/>
  <c r="G124" i="22"/>
  <c r="H124" i="22"/>
  <c r="G125" i="22"/>
  <c r="A132" i="22"/>
  <c r="B132" i="22"/>
  <c r="D132" i="22"/>
  <c r="A133" i="22"/>
  <c r="B133" i="22"/>
  <c r="D133" i="22"/>
  <c r="A134" i="22"/>
  <c r="B134" i="22"/>
  <c r="D134" i="22"/>
  <c r="A136" i="22"/>
  <c r="B136" i="22"/>
  <c r="D136" i="22"/>
  <c r="E136" i="22"/>
  <c r="F136" i="22"/>
  <c r="G136" i="22"/>
  <c r="H136" i="22"/>
  <c r="A137" i="22"/>
  <c r="B137" i="22"/>
  <c r="D137" i="22"/>
  <c r="E137" i="22"/>
  <c r="F137" i="22"/>
  <c r="G137" i="22"/>
  <c r="H137" i="22"/>
  <c r="A138" i="22"/>
  <c r="B138" i="22"/>
  <c r="D138" i="22"/>
  <c r="E138" i="22"/>
  <c r="F138" i="22"/>
  <c r="G138" i="22"/>
  <c r="H138" i="22"/>
  <c r="G139" i="22"/>
  <c r="A146" i="22"/>
  <c r="B146" i="22"/>
  <c r="D146" i="22"/>
  <c r="A147" i="22"/>
  <c r="B147" i="22"/>
  <c r="D147" i="22"/>
  <c r="A148" i="22"/>
  <c r="B148" i="22"/>
  <c r="D148" i="22"/>
  <c r="A150" i="22"/>
  <c r="B150" i="22"/>
  <c r="D150" i="22"/>
  <c r="E150" i="22"/>
  <c r="F150" i="22"/>
  <c r="G150" i="22"/>
  <c r="H150" i="22"/>
  <c r="A151" i="22"/>
  <c r="B151" i="22"/>
  <c r="D151" i="22"/>
  <c r="E151" i="22"/>
  <c r="F151" i="22"/>
  <c r="G151" i="22"/>
  <c r="H151" i="22"/>
  <c r="A152" i="22"/>
  <c r="B152" i="22"/>
  <c r="D152" i="22"/>
  <c r="E152" i="22"/>
  <c r="F152" i="22"/>
  <c r="G152" i="22"/>
  <c r="H152" i="22"/>
  <c r="D153" i="22"/>
  <c r="G153" i="22"/>
  <c r="H153" i="22"/>
  <c r="A157" i="22"/>
  <c r="B157" i="22"/>
  <c r="D157" i="22"/>
  <c r="A158" i="22"/>
  <c r="B158" i="22"/>
  <c r="D158" i="22"/>
  <c r="A159" i="22"/>
  <c r="B159" i="22"/>
  <c r="D159" i="22"/>
  <c r="A161" i="22"/>
  <c r="B161" i="22"/>
  <c r="D161" i="22"/>
  <c r="E161" i="22"/>
  <c r="F161" i="22"/>
  <c r="G161" i="22"/>
  <c r="H161" i="22"/>
  <c r="A162" i="22"/>
  <c r="B162" i="22"/>
  <c r="D162" i="22"/>
  <c r="E162" i="22"/>
  <c r="F162" i="22"/>
  <c r="G162" i="22"/>
  <c r="H162" i="22"/>
  <c r="A163" i="22"/>
  <c r="B163" i="22"/>
  <c r="D163" i="22"/>
  <c r="E163" i="22"/>
  <c r="F163" i="22"/>
  <c r="G163" i="22"/>
  <c r="H163" i="22"/>
  <c r="D164" i="22"/>
  <c r="G164" i="22"/>
  <c r="H164" i="22"/>
  <c r="A169" i="22"/>
  <c r="B169" i="22"/>
  <c r="A170" i="22"/>
  <c r="B170" i="22"/>
  <c r="A171" i="22"/>
  <c r="B171" i="22"/>
  <c r="A173" i="22"/>
  <c r="B173" i="22"/>
  <c r="D173" i="22"/>
  <c r="E173" i="22"/>
  <c r="F173" i="22"/>
  <c r="G173" i="22"/>
  <c r="H173" i="22"/>
  <c r="A174" i="22"/>
  <c r="B174" i="22"/>
  <c r="D174" i="22"/>
  <c r="E174" i="22"/>
  <c r="F174" i="22"/>
  <c r="G174" i="22"/>
  <c r="H174" i="22"/>
  <c r="A175" i="22"/>
  <c r="B175" i="22"/>
  <c r="D175" i="22"/>
  <c r="E175" i="22"/>
  <c r="F175" i="22"/>
  <c r="G175" i="22"/>
  <c r="H175" i="22"/>
  <c r="D176" i="22"/>
  <c r="G176" i="22"/>
  <c r="H176" i="22"/>
  <c r="A180" i="22"/>
  <c r="B180" i="22"/>
  <c r="A181" i="22"/>
  <c r="B181" i="22"/>
  <c r="A182" i="22"/>
  <c r="B182" i="22"/>
  <c r="A184" i="22"/>
  <c r="B184" i="22"/>
  <c r="D184" i="22"/>
  <c r="E184" i="22"/>
  <c r="F184" i="22"/>
  <c r="G184" i="22"/>
  <c r="H184" i="22"/>
  <c r="A185" i="22"/>
  <c r="B185" i="22"/>
  <c r="D185" i="22"/>
  <c r="E185" i="22"/>
  <c r="F185" i="22"/>
  <c r="G185" i="22"/>
  <c r="H185" i="22"/>
  <c r="A186" i="22"/>
  <c r="B186" i="22"/>
  <c r="D186" i="22"/>
  <c r="E186" i="22"/>
  <c r="F186" i="22"/>
  <c r="G186" i="22"/>
  <c r="H186" i="22"/>
  <c r="D187" i="22"/>
  <c r="G187" i="22"/>
  <c r="H187" i="22"/>
  <c r="A189" i="22"/>
  <c r="B189" i="22"/>
  <c r="A190" i="22"/>
  <c r="B190" i="22"/>
  <c r="A191" i="22"/>
  <c r="B191" i="22"/>
  <c r="A193" i="22"/>
  <c r="B193" i="22"/>
  <c r="D193" i="22"/>
  <c r="E193" i="22"/>
  <c r="F193" i="22"/>
  <c r="G193" i="22"/>
  <c r="H193" i="22"/>
  <c r="A194" i="22"/>
  <c r="B194" i="22"/>
  <c r="D194" i="22"/>
  <c r="E194" i="22"/>
  <c r="F194" i="22"/>
  <c r="G194" i="22"/>
  <c r="H194" i="22"/>
  <c r="A195" i="22"/>
  <c r="B195" i="22"/>
  <c r="D195" i="22"/>
  <c r="E195" i="22"/>
  <c r="F195" i="22"/>
  <c r="G195" i="22"/>
  <c r="H195" i="22"/>
  <c r="D196" i="22"/>
  <c r="G196" i="22"/>
  <c r="H196" i="22"/>
  <c r="D197" i="22"/>
  <c r="G197" i="22"/>
  <c r="H197" i="22"/>
  <c r="E198" i="22"/>
  <c r="E199" i="22"/>
  <c r="A201" i="22"/>
  <c r="B201" i="22"/>
  <c r="A202" i="22"/>
  <c r="B202" i="22"/>
  <c r="A203" i="22"/>
  <c r="B203" i="22"/>
  <c r="A205" i="22"/>
  <c r="B205" i="22"/>
  <c r="D205" i="22"/>
  <c r="E205" i="22"/>
  <c r="F205" i="22"/>
  <c r="G205" i="22"/>
  <c r="H205" i="22"/>
  <c r="A206" i="22"/>
  <c r="B206" i="22"/>
  <c r="D206" i="22"/>
  <c r="E206" i="22"/>
  <c r="F206" i="22"/>
  <c r="G206" i="22"/>
  <c r="H206" i="22"/>
  <c r="A207" i="22"/>
  <c r="B207" i="22"/>
  <c r="D207" i="22"/>
  <c r="E207" i="22"/>
  <c r="F207" i="22"/>
  <c r="G207" i="22"/>
  <c r="H207" i="22"/>
  <c r="D208" i="22"/>
  <c r="G208" i="22"/>
  <c r="H208" i="22"/>
  <c r="A212" i="22"/>
  <c r="B212" i="22"/>
  <c r="A213" i="22"/>
  <c r="B213" i="22"/>
  <c r="A214" i="22"/>
  <c r="B214" i="22"/>
  <c r="A216" i="22"/>
  <c r="B216" i="22"/>
  <c r="D216" i="22"/>
  <c r="E216" i="22"/>
  <c r="F216" i="22"/>
  <c r="G216" i="22"/>
  <c r="H216" i="22"/>
  <c r="A217" i="22"/>
  <c r="B217" i="22"/>
  <c r="D217" i="22"/>
  <c r="E217" i="22"/>
  <c r="F217" i="22"/>
  <c r="G217" i="22"/>
  <c r="H217" i="22"/>
  <c r="A218" i="22"/>
  <c r="B218" i="22"/>
  <c r="D218" i="22"/>
  <c r="E218" i="22"/>
  <c r="F218" i="22"/>
  <c r="G218" i="22"/>
  <c r="H218" i="22"/>
  <c r="D219" i="22"/>
  <c r="G219" i="22"/>
  <c r="H219" i="22"/>
  <c r="A221" i="22"/>
  <c r="B221" i="22"/>
  <c r="D221" i="22"/>
  <c r="A222" i="22"/>
  <c r="B222" i="22"/>
  <c r="D222" i="22"/>
  <c r="A223" i="22"/>
  <c r="B223" i="22"/>
  <c r="D223" i="22"/>
  <c r="A225" i="22"/>
  <c r="B225" i="22"/>
  <c r="D225" i="22"/>
  <c r="E225" i="22"/>
  <c r="F225" i="22"/>
  <c r="G225" i="22"/>
  <c r="H225" i="22"/>
  <c r="A226" i="22"/>
  <c r="B226" i="22"/>
  <c r="D226" i="22"/>
  <c r="E226" i="22"/>
  <c r="F226" i="22"/>
  <c r="G226" i="22"/>
  <c r="H226" i="22"/>
  <c r="A227" i="22"/>
  <c r="B227" i="22"/>
  <c r="D227" i="22"/>
  <c r="E227" i="22"/>
  <c r="F227" i="22"/>
  <c r="G227" i="22"/>
  <c r="H227" i="22"/>
  <c r="D228" i="22"/>
  <c r="G228" i="22"/>
  <c r="H228" i="22"/>
  <c r="A231" i="22"/>
  <c r="B231" i="22"/>
  <c r="D231" i="22"/>
  <c r="A232" i="22"/>
  <c r="B232" i="22"/>
  <c r="D232" i="22"/>
  <c r="A233" i="22"/>
  <c r="B233" i="22"/>
  <c r="D233" i="22"/>
  <c r="A235" i="22"/>
  <c r="B235" i="22"/>
  <c r="D235" i="22"/>
  <c r="E235" i="22"/>
  <c r="F235" i="22"/>
  <c r="G235" i="22"/>
  <c r="H235" i="22"/>
  <c r="A236" i="22"/>
  <c r="B236" i="22"/>
  <c r="D236" i="22"/>
  <c r="E236" i="22"/>
  <c r="F236" i="22"/>
  <c r="G236" i="22"/>
  <c r="H236" i="22"/>
  <c r="A237" i="22"/>
  <c r="B237" i="22"/>
  <c r="D237" i="22"/>
  <c r="E237" i="22"/>
  <c r="F237" i="22"/>
  <c r="G237" i="22"/>
  <c r="H237" i="22"/>
  <c r="D238" i="22"/>
  <c r="G238" i="22"/>
  <c r="H238" i="22"/>
  <c r="A242" i="22"/>
  <c r="B242" i="22"/>
  <c r="D242" i="22"/>
  <c r="A243" i="22"/>
  <c r="B243" i="22"/>
  <c r="D243" i="22"/>
  <c r="A244" i="22"/>
  <c r="B244" i="22"/>
  <c r="D244" i="22"/>
  <c r="A246" i="22"/>
  <c r="B246" i="22"/>
  <c r="D246" i="22"/>
  <c r="E246" i="22"/>
  <c r="F246" i="22"/>
  <c r="G246" i="22"/>
  <c r="H246" i="22"/>
  <c r="A247" i="22"/>
  <c r="B247" i="22"/>
  <c r="D247" i="22"/>
  <c r="E247" i="22"/>
  <c r="F247" i="22"/>
  <c r="G247" i="22"/>
  <c r="H247" i="22"/>
  <c r="A248" i="22"/>
  <c r="B248" i="22"/>
  <c r="D248" i="22"/>
  <c r="E248" i="22"/>
  <c r="F248" i="22"/>
  <c r="G248" i="22"/>
  <c r="H248" i="22"/>
  <c r="D249" i="22"/>
  <c r="G249" i="22"/>
  <c r="H249" i="22"/>
  <c r="A253" i="22"/>
  <c r="B253" i="22"/>
  <c r="A254" i="22"/>
  <c r="B254" i="22"/>
  <c r="A255" i="22"/>
  <c r="B255" i="22"/>
  <c r="A257" i="22"/>
  <c r="B257" i="22"/>
  <c r="D257" i="22"/>
  <c r="E257" i="22"/>
  <c r="F257" i="22"/>
  <c r="G257" i="22"/>
  <c r="H257" i="22"/>
  <c r="A258" i="22"/>
  <c r="B258" i="22"/>
  <c r="D258" i="22"/>
  <c r="E258" i="22"/>
  <c r="F258" i="22"/>
  <c r="G258" i="22"/>
  <c r="H258" i="22"/>
  <c r="A259" i="22"/>
  <c r="B259" i="22"/>
  <c r="D259" i="22"/>
  <c r="E259" i="22"/>
  <c r="F259" i="22"/>
  <c r="G259" i="22"/>
  <c r="H259" i="22"/>
  <c r="D260" i="22"/>
  <c r="G260" i="22"/>
  <c r="H260" i="22"/>
  <c r="A264" i="22"/>
  <c r="B264" i="22"/>
  <c r="A265" i="22"/>
  <c r="B265" i="22"/>
  <c r="A266" i="22"/>
  <c r="B266" i="22"/>
  <c r="A268" i="22"/>
  <c r="B268" i="22"/>
  <c r="D268" i="22"/>
  <c r="E268" i="22"/>
  <c r="F268" i="22"/>
  <c r="G268" i="22"/>
  <c r="H268" i="22"/>
  <c r="A269" i="22"/>
  <c r="B269" i="22"/>
  <c r="D269" i="22"/>
  <c r="E269" i="22"/>
  <c r="F269" i="22"/>
  <c r="G269" i="22"/>
  <c r="H269" i="22"/>
  <c r="A270" i="22"/>
  <c r="B270" i="22"/>
  <c r="D270" i="22"/>
  <c r="E270" i="22"/>
  <c r="F270" i="22"/>
  <c r="G270" i="22"/>
  <c r="H270" i="22"/>
  <c r="D271" i="22"/>
  <c r="G271" i="22"/>
  <c r="H271" i="22"/>
  <c r="A273" i="22"/>
  <c r="B273" i="22"/>
  <c r="D273" i="22"/>
  <c r="A274" i="22"/>
  <c r="B274" i="22"/>
  <c r="D274" i="22"/>
  <c r="A275" i="22"/>
  <c r="B275" i="22"/>
  <c r="D275" i="22"/>
  <c r="A277" i="22"/>
  <c r="B277" i="22"/>
  <c r="D277" i="22"/>
  <c r="E277" i="22"/>
  <c r="F277" i="22"/>
  <c r="G277" i="22"/>
  <c r="H277" i="22"/>
  <c r="A278" i="22"/>
  <c r="B278" i="22"/>
  <c r="D278" i="22"/>
  <c r="E278" i="22"/>
  <c r="F278" i="22"/>
  <c r="G278" i="22"/>
  <c r="H278" i="22"/>
  <c r="A279" i="22"/>
  <c r="B279" i="22"/>
  <c r="D279" i="22"/>
  <c r="E279" i="22"/>
  <c r="F279" i="22"/>
  <c r="G279" i="22"/>
  <c r="H279" i="22"/>
  <c r="D280" i="22"/>
  <c r="G280" i="22"/>
  <c r="H280" i="22"/>
  <c r="A283" i="22"/>
  <c r="B283" i="22"/>
  <c r="D283" i="22"/>
  <c r="A284" i="22"/>
  <c r="B284" i="22"/>
  <c r="D284" i="22"/>
  <c r="A285" i="22"/>
  <c r="B285" i="22"/>
  <c r="D285" i="22"/>
  <c r="A287" i="22"/>
  <c r="B287" i="22"/>
  <c r="D287" i="22"/>
  <c r="E287" i="22"/>
  <c r="F287" i="22"/>
  <c r="G287" i="22"/>
  <c r="H287" i="22"/>
  <c r="A288" i="22"/>
  <c r="B288" i="22"/>
  <c r="D288" i="22"/>
  <c r="E288" i="22"/>
  <c r="F288" i="22"/>
  <c r="G288" i="22"/>
  <c r="H288" i="22"/>
  <c r="A289" i="22"/>
  <c r="B289" i="22"/>
  <c r="D289" i="22"/>
  <c r="E289" i="22"/>
  <c r="F289" i="22"/>
  <c r="G289" i="22"/>
  <c r="H289" i="22"/>
  <c r="D290" i="22"/>
  <c r="G290" i="22"/>
  <c r="H290" i="22"/>
  <c r="A1" i="9"/>
  <c r="D1" i="9"/>
  <c r="A2" i="9"/>
  <c r="D2" i="9"/>
  <c r="A3" i="9"/>
  <c r="D3" i="9"/>
  <c r="A5" i="9"/>
  <c r="D5" i="9"/>
  <c r="G5" i="9"/>
  <c r="A6" i="9"/>
  <c r="D6" i="9"/>
  <c r="G6" i="9"/>
  <c r="A7" i="9"/>
  <c r="D7" i="9"/>
  <c r="G7" i="9"/>
  <c r="A9" i="9"/>
  <c r="B9" i="9"/>
  <c r="D9" i="9"/>
  <c r="E9" i="9"/>
  <c r="F9" i="9"/>
  <c r="G9" i="9"/>
  <c r="H9" i="9"/>
  <c r="I9" i="9"/>
  <c r="J9" i="9"/>
  <c r="K9" i="9"/>
  <c r="A10" i="9"/>
  <c r="B10" i="9"/>
  <c r="D10" i="9"/>
  <c r="E10" i="9"/>
  <c r="F10" i="9"/>
  <c r="G10" i="9"/>
  <c r="H10" i="9"/>
  <c r="I10" i="9"/>
  <c r="J10" i="9"/>
  <c r="K10" i="9"/>
  <c r="A11" i="9"/>
  <c r="B11" i="9"/>
  <c r="D11" i="9"/>
  <c r="E11" i="9"/>
  <c r="F11" i="9"/>
  <c r="G11" i="9"/>
  <c r="H11" i="9"/>
  <c r="I11" i="9"/>
  <c r="J11" i="9"/>
  <c r="K11" i="9"/>
  <c r="D12" i="9"/>
  <c r="I12" i="9"/>
  <c r="J12" i="9"/>
  <c r="K12" i="9"/>
  <c r="D14" i="9"/>
  <c r="I14" i="9"/>
  <c r="J14" i="9"/>
  <c r="K14" i="9"/>
  <c r="A17" i="9"/>
  <c r="B17" i="9"/>
  <c r="D17" i="9"/>
  <c r="G17" i="9"/>
  <c r="A18" i="9"/>
  <c r="B18" i="9"/>
  <c r="D18" i="9"/>
  <c r="G18" i="9"/>
  <c r="A19" i="9"/>
  <c r="B19" i="9"/>
  <c r="D19" i="9"/>
  <c r="G19" i="9"/>
  <c r="A21" i="9"/>
  <c r="B21" i="9"/>
  <c r="D21" i="9"/>
  <c r="E21" i="9"/>
  <c r="F21" i="9"/>
  <c r="G21" i="9"/>
  <c r="J21" i="9"/>
  <c r="K21" i="9"/>
  <c r="A22" i="9"/>
  <c r="B22" i="9"/>
  <c r="D22" i="9"/>
  <c r="E22" i="9"/>
  <c r="F22" i="9"/>
  <c r="G22" i="9"/>
  <c r="J22" i="9"/>
  <c r="K22" i="9"/>
  <c r="A23" i="9"/>
  <c r="B23" i="9"/>
  <c r="D23" i="9"/>
  <c r="E23" i="9"/>
  <c r="F23" i="9"/>
  <c r="G23" i="9"/>
  <c r="J23" i="9"/>
  <c r="K23" i="9"/>
  <c r="J24" i="9"/>
  <c r="K24" i="9"/>
  <c r="A29" i="9"/>
  <c r="D29" i="9"/>
  <c r="G29" i="9"/>
  <c r="A30" i="9"/>
  <c r="D30" i="9"/>
  <c r="G30" i="9"/>
  <c r="A31" i="9"/>
  <c r="D31" i="9"/>
  <c r="G31" i="9"/>
  <c r="A33" i="9"/>
  <c r="B33" i="9"/>
  <c r="D33" i="9"/>
  <c r="E33" i="9"/>
  <c r="F33" i="9"/>
  <c r="G33" i="9"/>
  <c r="H33" i="9"/>
  <c r="I33" i="9"/>
  <c r="J33" i="9"/>
  <c r="K33" i="9"/>
  <c r="A34" i="9"/>
  <c r="B34" i="9"/>
  <c r="D34" i="9"/>
  <c r="E34" i="9"/>
  <c r="F34" i="9"/>
  <c r="G34" i="9"/>
  <c r="H34" i="9"/>
  <c r="I34" i="9"/>
  <c r="J34" i="9"/>
  <c r="K34" i="9"/>
  <c r="A35" i="9"/>
  <c r="B35" i="9"/>
  <c r="D35" i="9"/>
  <c r="E35" i="9"/>
  <c r="F35" i="9"/>
  <c r="G35" i="9"/>
  <c r="H35" i="9"/>
  <c r="I35" i="9"/>
  <c r="J35" i="9"/>
  <c r="K35" i="9"/>
  <c r="D36" i="9"/>
  <c r="J36" i="9"/>
  <c r="K36" i="9"/>
  <c r="A41" i="9"/>
  <c r="B41" i="9"/>
  <c r="D41" i="9"/>
  <c r="G41" i="9"/>
  <c r="A42" i="9"/>
  <c r="B42" i="9"/>
  <c r="D42" i="9"/>
  <c r="G42" i="9"/>
  <c r="A43" i="9"/>
  <c r="B43" i="9"/>
  <c r="D43" i="9"/>
  <c r="G43" i="9"/>
  <c r="A45" i="9"/>
  <c r="B45" i="9"/>
  <c r="D45" i="9"/>
  <c r="E45" i="9"/>
  <c r="F45" i="9"/>
  <c r="G45" i="9"/>
  <c r="J45" i="9"/>
  <c r="K45" i="9"/>
  <c r="A46" i="9"/>
  <c r="B46" i="9"/>
  <c r="D46" i="9"/>
  <c r="E46" i="9"/>
  <c r="F46" i="9"/>
  <c r="G46" i="9"/>
  <c r="H46" i="9"/>
  <c r="I46" i="9"/>
  <c r="J46" i="9"/>
  <c r="K46" i="9"/>
  <c r="A47" i="9"/>
  <c r="B47" i="9"/>
  <c r="D47" i="9"/>
  <c r="E47" i="9"/>
  <c r="F47" i="9"/>
  <c r="G47" i="9"/>
  <c r="H47" i="9"/>
  <c r="I47" i="9"/>
  <c r="J47" i="9"/>
  <c r="K47" i="9"/>
  <c r="J48" i="9"/>
  <c r="K48" i="9"/>
  <c r="A53" i="9"/>
  <c r="D53" i="9"/>
  <c r="G53" i="9"/>
  <c r="A54" i="9"/>
  <c r="D54" i="9"/>
  <c r="G54" i="9"/>
  <c r="A55" i="9"/>
  <c r="D55" i="9"/>
  <c r="G55" i="9"/>
  <c r="A57" i="9"/>
  <c r="B57" i="9"/>
  <c r="D57" i="9"/>
  <c r="E57" i="9"/>
  <c r="F57" i="9"/>
  <c r="G57" i="9"/>
  <c r="H57" i="9"/>
  <c r="I57" i="9"/>
  <c r="J57" i="9"/>
  <c r="K57" i="9"/>
  <c r="A58" i="9"/>
  <c r="B58" i="9"/>
  <c r="D58" i="9"/>
  <c r="E58" i="9"/>
  <c r="F58" i="9"/>
  <c r="G58" i="9"/>
  <c r="H58" i="9"/>
  <c r="I58" i="9"/>
  <c r="J58" i="9"/>
  <c r="K58" i="9"/>
  <c r="A59" i="9"/>
  <c r="B59" i="9"/>
  <c r="D59" i="9"/>
  <c r="E59" i="9"/>
  <c r="F59" i="9"/>
  <c r="G59" i="9"/>
  <c r="H59" i="9"/>
  <c r="I59" i="9"/>
  <c r="J59" i="9"/>
  <c r="K59" i="9"/>
  <c r="J60" i="9"/>
  <c r="A66" i="9"/>
  <c r="D66" i="9"/>
  <c r="A67" i="9"/>
  <c r="D67" i="9"/>
  <c r="A68" i="9"/>
  <c r="D68" i="9"/>
  <c r="A70" i="9"/>
  <c r="B70" i="9"/>
  <c r="D70" i="9"/>
  <c r="E70" i="9"/>
  <c r="F70" i="9"/>
  <c r="G70" i="9"/>
  <c r="H70" i="9"/>
  <c r="I70" i="9"/>
  <c r="J70" i="9"/>
  <c r="K70" i="9"/>
  <c r="A71" i="9"/>
  <c r="B71" i="9"/>
  <c r="D71" i="9"/>
  <c r="E71" i="9"/>
  <c r="F71" i="9"/>
  <c r="G71" i="9"/>
  <c r="H71" i="9"/>
  <c r="I71" i="9"/>
  <c r="J71" i="9"/>
  <c r="K71" i="9"/>
  <c r="A72" i="9"/>
  <c r="B72" i="9"/>
  <c r="D72" i="9"/>
  <c r="E72" i="9"/>
  <c r="F72" i="9"/>
  <c r="G72" i="9"/>
  <c r="H72" i="9"/>
  <c r="I72" i="9"/>
  <c r="J72" i="9"/>
  <c r="K72" i="9"/>
  <c r="D73" i="9"/>
  <c r="H73" i="9"/>
  <c r="I73" i="9"/>
  <c r="A76" i="9"/>
  <c r="D76" i="9"/>
  <c r="G76" i="9"/>
  <c r="A77" i="9"/>
  <c r="D77" i="9"/>
  <c r="G77" i="9"/>
  <c r="A78" i="9"/>
  <c r="D78" i="9"/>
  <c r="G78" i="9"/>
  <c r="A80" i="9"/>
  <c r="B80" i="9"/>
  <c r="D80" i="9"/>
  <c r="E80" i="9"/>
  <c r="F80" i="9"/>
  <c r="G80" i="9"/>
  <c r="H80" i="9"/>
  <c r="I80" i="9"/>
  <c r="J80" i="9"/>
  <c r="K80" i="9"/>
  <c r="A81" i="9"/>
  <c r="B81" i="9"/>
  <c r="D81" i="9"/>
  <c r="E81" i="9"/>
  <c r="F81" i="9"/>
  <c r="G81" i="9"/>
  <c r="H81" i="9"/>
  <c r="I81" i="9"/>
  <c r="J81" i="9"/>
  <c r="K81" i="9"/>
  <c r="A82" i="9"/>
  <c r="B82" i="9"/>
  <c r="D82" i="9"/>
  <c r="E82" i="9"/>
  <c r="F82" i="9"/>
  <c r="G82" i="9"/>
  <c r="H82" i="9"/>
  <c r="I82" i="9"/>
  <c r="J82" i="9"/>
  <c r="K82" i="9"/>
  <c r="A89" i="9"/>
  <c r="D89" i="9"/>
  <c r="A90" i="9"/>
  <c r="D90" i="9"/>
  <c r="A91" i="9"/>
  <c r="D91" i="9"/>
  <c r="A93" i="9"/>
  <c r="B93" i="9"/>
  <c r="D93" i="9"/>
  <c r="E93" i="9"/>
  <c r="F93" i="9"/>
  <c r="G93" i="9"/>
  <c r="J93" i="9"/>
  <c r="K93" i="9"/>
  <c r="A94" i="9"/>
  <c r="B94" i="9"/>
  <c r="D94" i="9"/>
  <c r="E94" i="9"/>
  <c r="F94" i="9"/>
  <c r="G94" i="9"/>
  <c r="H94" i="9"/>
  <c r="I94" i="9"/>
  <c r="J94" i="9"/>
  <c r="K94" i="9"/>
  <c r="A95" i="9"/>
  <c r="B95" i="9"/>
  <c r="D95" i="9"/>
  <c r="E95" i="9"/>
  <c r="F95" i="9"/>
  <c r="G95" i="9"/>
  <c r="H95" i="9"/>
  <c r="I95" i="9"/>
  <c r="J95" i="9"/>
  <c r="K95" i="9"/>
  <c r="J96" i="9"/>
  <c r="K96" i="9"/>
  <c r="A101" i="9"/>
  <c r="D101" i="9"/>
  <c r="A102" i="9"/>
  <c r="D102" i="9"/>
  <c r="A103" i="9"/>
  <c r="D103" i="9"/>
  <c r="A105" i="9"/>
  <c r="B105" i="9"/>
  <c r="D105" i="9"/>
  <c r="E105" i="9"/>
  <c r="F105" i="9"/>
  <c r="G105" i="9"/>
  <c r="J105" i="9"/>
  <c r="K105" i="9"/>
  <c r="A106" i="9"/>
  <c r="B106" i="9"/>
  <c r="D106" i="9"/>
  <c r="E106" i="9"/>
  <c r="F106" i="9"/>
  <c r="G106" i="9"/>
  <c r="H106" i="9"/>
  <c r="I106" i="9"/>
  <c r="J106" i="9"/>
  <c r="K106" i="9"/>
  <c r="A107" i="9"/>
  <c r="B107" i="9"/>
  <c r="D107" i="9"/>
  <c r="E107" i="9"/>
  <c r="F107" i="9"/>
  <c r="G107" i="9"/>
  <c r="H107" i="9"/>
  <c r="I107" i="9"/>
  <c r="J107" i="9"/>
  <c r="K107" i="9"/>
  <c r="A110" i="9"/>
  <c r="D110" i="9"/>
  <c r="A111" i="9"/>
  <c r="D111" i="9"/>
  <c r="A112" i="9"/>
  <c r="D112" i="9"/>
  <c r="A114" i="9"/>
  <c r="B114" i="9"/>
  <c r="D114" i="9"/>
  <c r="E114" i="9"/>
  <c r="F114" i="9"/>
  <c r="G114" i="9"/>
  <c r="J114" i="9"/>
  <c r="K114" i="9"/>
  <c r="A115" i="9"/>
  <c r="B115" i="9"/>
  <c r="D115" i="9"/>
  <c r="E115" i="9"/>
  <c r="F115" i="9"/>
  <c r="G115" i="9"/>
  <c r="H115" i="9"/>
  <c r="I115" i="9"/>
  <c r="J115" i="9"/>
  <c r="K115" i="9"/>
  <c r="A116" i="9"/>
  <c r="B116" i="9"/>
  <c r="D116" i="9"/>
  <c r="E116" i="9"/>
  <c r="F116" i="9"/>
  <c r="G116" i="9"/>
  <c r="H116" i="9"/>
  <c r="I116" i="9"/>
  <c r="J116" i="9"/>
  <c r="K116" i="9"/>
  <c r="A121" i="9"/>
  <c r="D121" i="9"/>
  <c r="A122" i="9"/>
  <c r="D122" i="9"/>
  <c r="A123" i="9"/>
  <c r="D123" i="9"/>
  <c r="A125" i="9"/>
  <c r="B125" i="9"/>
  <c r="D125" i="9"/>
  <c r="E125" i="9"/>
  <c r="F125" i="9"/>
  <c r="G125" i="9"/>
  <c r="J125" i="9"/>
  <c r="K125" i="9"/>
  <c r="A126" i="9"/>
  <c r="B126" i="9"/>
  <c r="D126" i="9"/>
  <c r="E126" i="9"/>
  <c r="F126" i="9"/>
  <c r="G126" i="9"/>
  <c r="H126" i="9"/>
  <c r="I126" i="9"/>
  <c r="J126" i="9"/>
  <c r="K126" i="9"/>
  <c r="A127" i="9"/>
  <c r="B127" i="9"/>
  <c r="D127" i="9"/>
  <c r="E127" i="9"/>
  <c r="F127" i="9"/>
  <c r="G127" i="9"/>
  <c r="H127" i="9"/>
  <c r="I127" i="9"/>
  <c r="J127" i="9"/>
  <c r="K127" i="9"/>
  <c r="A131" i="9"/>
  <c r="D131" i="9"/>
  <c r="A132" i="9"/>
  <c r="D132" i="9"/>
  <c r="A133" i="9"/>
  <c r="D133" i="9"/>
  <c r="A135" i="9"/>
  <c r="B135" i="9"/>
  <c r="D135" i="9"/>
  <c r="E135" i="9"/>
  <c r="F135" i="9"/>
  <c r="G135" i="9"/>
  <c r="J135" i="9"/>
  <c r="K135" i="9"/>
  <c r="A136" i="9"/>
  <c r="B136" i="9"/>
  <c r="D136" i="9"/>
  <c r="E136" i="9"/>
  <c r="F136" i="9"/>
  <c r="G136" i="9"/>
  <c r="H136" i="9"/>
  <c r="I136" i="9"/>
  <c r="J136" i="9"/>
  <c r="K136" i="9"/>
  <c r="A137" i="9"/>
  <c r="B137" i="9"/>
  <c r="D137" i="9"/>
  <c r="E137" i="9"/>
  <c r="F137" i="9"/>
  <c r="G137" i="9"/>
  <c r="H137" i="9"/>
  <c r="I137" i="9"/>
  <c r="J137" i="9"/>
  <c r="K137" i="9"/>
  <c r="A142" i="9"/>
  <c r="D142" i="9"/>
  <c r="A143" i="9"/>
  <c r="D143" i="9"/>
  <c r="A144" i="9"/>
  <c r="D144" i="9"/>
  <c r="A146" i="9"/>
  <c r="B146" i="9"/>
  <c r="D146" i="9"/>
  <c r="E146" i="9"/>
  <c r="F146" i="9"/>
  <c r="G146" i="9"/>
  <c r="J146" i="9"/>
  <c r="K146" i="9"/>
  <c r="A147" i="9"/>
  <c r="B147" i="9"/>
  <c r="D147" i="9"/>
  <c r="E147" i="9"/>
  <c r="F147" i="9"/>
  <c r="G147" i="9"/>
  <c r="H147" i="9"/>
  <c r="I147" i="9"/>
  <c r="J147" i="9"/>
  <c r="K147" i="9"/>
  <c r="A148" i="9"/>
  <c r="B148" i="9"/>
  <c r="D148" i="9"/>
  <c r="E148" i="9"/>
  <c r="F148" i="9"/>
  <c r="G148" i="9"/>
  <c r="H148" i="9"/>
  <c r="I148" i="9"/>
  <c r="J148" i="9"/>
  <c r="K148" i="9"/>
  <c r="A151" i="9"/>
  <c r="B151" i="9"/>
  <c r="A152" i="9"/>
  <c r="B152" i="9"/>
  <c r="A153" i="9"/>
  <c r="B153" i="9"/>
  <c r="A155" i="9"/>
  <c r="B155" i="9"/>
  <c r="D155" i="9"/>
  <c r="E155" i="9"/>
  <c r="F155" i="9"/>
  <c r="G155" i="9"/>
  <c r="H155" i="9"/>
  <c r="I155" i="9"/>
  <c r="J155" i="9"/>
  <c r="K155" i="9"/>
  <c r="A156" i="9"/>
  <c r="B156" i="9"/>
  <c r="D156" i="9"/>
  <c r="E156" i="9"/>
  <c r="F156" i="9"/>
  <c r="G156" i="9"/>
  <c r="H156" i="9"/>
  <c r="I156" i="9"/>
  <c r="J156" i="9"/>
  <c r="K156" i="9"/>
  <c r="A157" i="9"/>
  <c r="B157" i="9"/>
  <c r="D157" i="9"/>
  <c r="E157" i="9"/>
  <c r="F157" i="9"/>
  <c r="G157" i="9"/>
  <c r="H157" i="9"/>
  <c r="I157" i="9"/>
  <c r="J157" i="9"/>
  <c r="K157" i="9"/>
  <c r="H158" i="9"/>
  <c r="I158" i="9"/>
  <c r="A162" i="9"/>
  <c r="B162" i="9"/>
  <c r="D162" i="9"/>
  <c r="A163" i="9"/>
  <c r="B163" i="9"/>
  <c r="D163" i="9"/>
  <c r="A164" i="9"/>
  <c r="B164" i="9"/>
  <c r="D164" i="9"/>
  <c r="A166" i="9"/>
  <c r="B166" i="9"/>
  <c r="D166" i="9"/>
  <c r="E166" i="9"/>
  <c r="F166" i="9"/>
  <c r="G166" i="9"/>
  <c r="J166" i="9"/>
  <c r="K166" i="9"/>
  <c r="A167" i="9"/>
  <c r="B167" i="9"/>
  <c r="D167" i="9"/>
  <c r="E167" i="9"/>
  <c r="F167" i="9"/>
  <c r="G167" i="9"/>
  <c r="H167" i="9"/>
  <c r="I167" i="9"/>
  <c r="J167" i="9"/>
  <c r="K167" i="9"/>
  <c r="A168" i="9"/>
  <c r="B168" i="9"/>
  <c r="D168" i="9"/>
  <c r="E168" i="9"/>
  <c r="F168" i="9"/>
  <c r="G168" i="9"/>
  <c r="H168" i="9"/>
  <c r="I168" i="9"/>
  <c r="J168" i="9"/>
  <c r="K168" i="9"/>
  <c r="A172" i="9"/>
  <c r="B172" i="9"/>
  <c r="D172" i="9"/>
  <c r="G172" i="9"/>
  <c r="I172" i="9"/>
  <c r="A173" i="9"/>
  <c r="B173" i="9"/>
  <c r="D173" i="9"/>
  <c r="G173" i="9"/>
  <c r="A174" i="9"/>
  <c r="B174" i="9"/>
  <c r="D174" i="9"/>
  <c r="G174" i="9"/>
  <c r="A176" i="9"/>
  <c r="B176" i="9"/>
  <c r="D176" i="9"/>
  <c r="E176" i="9"/>
  <c r="F176" i="9"/>
  <c r="G176" i="9"/>
  <c r="J176" i="9"/>
  <c r="K176" i="9"/>
  <c r="A177" i="9"/>
  <c r="B177" i="9"/>
  <c r="D177" i="9"/>
  <c r="E177" i="9"/>
  <c r="F177" i="9"/>
  <c r="G177" i="9"/>
  <c r="H177" i="9"/>
  <c r="I177" i="9"/>
  <c r="J177" i="9"/>
  <c r="K177" i="9"/>
  <c r="A178" i="9"/>
  <c r="B178" i="9"/>
  <c r="D178" i="9"/>
  <c r="E178" i="9"/>
  <c r="F178" i="9"/>
  <c r="G178" i="9"/>
  <c r="H178" i="9"/>
  <c r="I178" i="9"/>
  <c r="J178" i="9"/>
  <c r="K178" i="9"/>
  <c r="E6" i="4"/>
  <c r="E7" i="4"/>
  <c r="E8" i="4"/>
  <c r="E9" i="4"/>
  <c r="E10" i="4"/>
  <c r="E11" i="4"/>
  <c r="E13" i="4"/>
  <c r="E15" i="4"/>
  <c r="E16" i="4"/>
  <c r="E17" i="4"/>
  <c r="E18" i="4"/>
  <c r="E19" i="4"/>
  <c r="E20" i="4"/>
  <c r="E22" i="4"/>
  <c r="E24" i="4"/>
  <c r="E25" i="4"/>
  <c r="E26" i="4"/>
  <c r="E27" i="4"/>
  <c r="E28" i="4"/>
  <c r="E29" i="4"/>
  <c r="E31" i="4"/>
  <c r="E33" i="4"/>
  <c r="E34" i="4"/>
  <c r="E35" i="4"/>
  <c r="E36" i="4"/>
  <c r="E37" i="4"/>
  <c r="E38" i="4"/>
  <c r="E40" i="4"/>
  <c r="E42" i="4"/>
  <c r="E43" i="4"/>
  <c r="E44" i="4"/>
  <c r="E45" i="4"/>
  <c r="E47" i="4"/>
  <c r="E49" i="4"/>
  <c r="E50" i="4"/>
  <c r="E51" i="4"/>
  <c r="E52" i="4"/>
  <c r="E53" i="4"/>
  <c r="E54" i="4"/>
  <c r="E55" i="4"/>
  <c r="E56" i="4"/>
  <c r="E58" i="4"/>
  <c r="E60" i="4"/>
  <c r="E61" i="4"/>
  <c r="E62" i="4"/>
  <c r="E63" i="4"/>
  <c r="E64" i="4"/>
  <c r="E66" i="4"/>
  <c r="E68" i="4"/>
  <c r="E70" i="4"/>
  <c r="E72" i="4"/>
  <c r="E73" i="4"/>
  <c r="E74" i="4"/>
  <c r="E75" i="4"/>
  <c r="E76" i="4"/>
  <c r="E77" i="4"/>
  <c r="E79" i="4"/>
  <c r="E81" i="4"/>
  <c r="E82" i="4"/>
  <c r="E83" i="4"/>
  <c r="E84" i="4"/>
  <c r="E85" i="4"/>
  <c r="E86" i="4"/>
  <c r="E88" i="4"/>
  <c r="E90" i="4"/>
  <c r="E91" i="4"/>
  <c r="E93" i="4"/>
  <c r="E95" i="4"/>
  <c r="E96" i="4"/>
  <c r="E97" i="4"/>
  <c r="E98" i="4"/>
  <c r="A1" i="16"/>
  <c r="D1" i="16"/>
  <c r="A2" i="16"/>
  <c r="D2" i="16"/>
  <c r="A3" i="16"/>
  <c r="D3" i="16"/>
  <c r="A5" i="16"/>
  <c r="D5" i="16"/>
  <c r="G5" i="16"/>
  <c r="A6" i="16"/>
  <c r="D6" i="16"/>
  <c r="G6" i="16"/>
  <c r="A7" i="16"/>
  <c r="D7" i="16"/>
  <c r="G7" i="16"/>
  <c r="A9" i="16"/>
  <c r="B9" i="16"/>
  <c r="D9" i="16"/>
  <c r="E9" i="16"/>
  <c r="F9" i="16"/>
  <c r="G9" i="16"/>
  <c r="H9" i="16"/>
  <c r="I9" i="16"/>
  <c r="J9" i="16"/>
  <c r="K9" i="16"/>
  <c r="A10" i="16"/>
  <c r="B10" i="16"/>
  <c r="D10" i="16"/>
  <c r="E10" i="16"/>
  <c r="F10" i="16"/>
  <c r="G10" i="16"/>
  <c r="H10" i="16"/>
  <c r="I10" i="16"/>
  <c r="J10" i="16"/>
  <c r="K10" i="16"/>
  <c r="A11" i="16"/>
  <c r="B11" i="16"/>
  <c r="D11" i="16"/>
  <c r="E11" i="16"/>
  <c r="F11" i="16"/>
  <c r="G11" i="16"/>
  <c r="H11" i="16"/>
  <c r="I11" i="16"/>
  <c r="J11" i="16"/>
  <c r="K11" i="16"/>
  <c r="D12" i="16"/>
  <c r="I12" i="16"/>
  <c r="J12" i="16"/>
  <c r="K12" i="16"/>
  <c r="J15" i="16"/>
  <c r="D16" i="16"/>
  <c r="I16" i="16"/>
  <c r="J16" i="16"/>
  <c r="K16" i="16"/>
  <c r="A19" i="16"/>
  <c r="B19" i="16"/>
  <c r="D19" i="16"/>
  <c r="G19" i="16"/>
  <c r="A20" i="16"/>
  <c r="B20" i="16"/>
  <c r="D20" i="16"/>
  <c r="G20" i="16"/>
  <c r="A21" i="16"/>
  <c r="B21" i="16"/>
  <c r="D21" i="16"/>
  <c r="G21" i="16"/>
  <c r="A23" i="16"/>
  <c r="B23" i="16"/>
  <c r="D23" i="16"/>
  <c r="E23" i="16"/>
  <c r="F23" i="16"/>
  <c r="G23" i="16"/>
  <c r="J23" i="16"/>
  <c r="K23" i="16"/>
  <c r="A24" i="16"/>
  <c r="B24" i="16"/>
  <c r="D24" i="16"/>
  <c r="E24" i="16"/>
  <c r="F24" i="16"/>
  <c r="G24" i="16"/>
  <c r="J24" i="16"/>
  <c r="K24" i="16"/>
  <c r="A25" i="16"/>
  <c r="B25" i="16"/>
  <c r="D25" i="16"/>
  <c r="E25" i="16"/>
  <c r="F25" i="16"/>
  <c r="G25" i="16"/>
  <c r="J25" i="16"/>
  <c r="K25" i="16"/>
  <c r="J26" i="16"/>
  <c r="K26" i="16"/>
  <c r="A33" i="16"/>
  <c r="B33" i="16"/>
  <c r="D33" i="16"/>
  <c r="G33" i="16"/>
  <c r="A34" i="16"/>
  <c r="B34" i="16"/>
  <c r="D34" i="16"/>
  <c r="G34" i="16"/>
  <c r="A35" i="16"/>
  <c r="B35" i="16"/>
  <c r="D35" i="16"/>
  <c r="G35" i="16"/>
  <c r="A37" i="16"/>
  <c r="B37" i="16"/>
  <c r="D37" i="16"/>
  <c r="E37" i="16"/>
  <c r="F37" i="16"/>
  <c r="G37" i="16"/>
  <c r="H37" i="16"/>
  <c r="I37" i="16"/>
  <c r="J37" i="16"/>
  <c r="K37" i="16"/>
  <c r="A38" i="16"/>
  <c r="B38" i="16"/>
  <c r="D38" i="16"/>
  <c r="E38" i="16"/>
  <c r="F38" i="16"/>
  <c r="G38" i="16"/>
  <c r="H38" i="16"/>
  <c r="I38" i="16"/>
  <c r="J38" i="16"/>
  <c r="K38" i="16"/>
  <c r="A39" i="16"/>
  <c r="B39" i="16"/>
  <c r="D39" i="16"/>
  <c r="E39" i="16"/>
  <c r="F39" i="16"/>
  <c r="G39" i="16"/>
  <c r="H39" i="16"/>
  <c r="I39" i="16"/>
  <c r="J39" i="16"/>
  <c r="K39" i="16"/>
  <c r="D40" i="16"/>
  <c r="J40" i="16"/>
  <c r="K40" i="16"/>
  <c r="A47" i="16"/>
  <c r="B47" i="16"/>
  <c r="D47" i="16"/>
  <c r="G47" i="16"/>
  <c r="A48" i="16"/>
  <c r="B48" i="16"/>
  <c r="D48" i="16"/>
  <c r="G48" i="16"/>
  <c r="A49" i="16"/>
  <c r="B49" i="16"/>
  <c r="D49" i="16"/>
  <c r="G49" i="16"/>
  <c r="A51" i="16"/>
  <c r="B51" i="16"/>
  <c r="D51" i="16"/>
  <c r="E51" i="16"/>
  <c r="F51" i="16"/>
  <c r="G51" i="16"/>
  <c r="H51" i="16"/>
  <c r="I51" i="16"/>
  <c r="J51" i="16"/>
  <c r="K51" i="16"/>
  <c r="A52" i="16"/>
  <c r="B52" i="16"/>
  <c r="D52" i="16"/>
  <c r="E52" i="16"/>
  <c r="F52" i="16"/>
  <c r="G52" i="16"/>
  <c r="H52" i="16"/>
  <c r="I52" i="16"/>
  <c r="J52" i="16"/>
  <c r="K52" i="16"/>
  <c r="A53" i="16"/>
  <c r="B53" i="16"/>
  <c r="D53" i="16"/>
  <c r="E53" i="16"/>
  <c r="F53" i="16"/>
  <c r="G53" i="16"/>
  <c r="H53" i="16"/>
  <c r="I53" i="16"/>
  <c r="J53" i="16"/>
  <c r="K53" i="16"/>
  <c r="J54" i="16"/>
  <c r="K54" i="16"/>
  <c r="A61" i="16"/>
  <c r="B61" i="16"/>
  <c r="A62" i="16"/>
  <c r="B62" i="16"/>
  <c r="A63" i="16"/>
  <c r="B63" i="16"/>
  <c r="A65" i="16"/>
  <c r="B65" i="16"/>
  <c r="D65" i="16"/>
  <c r="E65" i="16"/>
  <c r="F65" i="16"/>
  <c r="G65" i="16"/>
  <c r="H65" i="16"/>
  <c r="I65" i="16"/>
  <c r="J65" i="16"/>
  <c r="K65" i="16"/>
  <c r="A66" i="16"/>
  <c r="B66" i="16"/>
  <c r="D66" i="16"/>
  <c r="E66" i="16"/>
  <c r="F66" i="16"/>
  <c r="G66" i="16"/>
  <c r="H66" i="16"/>
  <c r="I66" i="16"/>
  <c r="J66" i="16"/>
  <c r="K66" i="16"/>
  <c r="A67" i="16"/>
  <c r="B67" i="16"/>
  <c r="D67" i="16"/>
  <c r="E67" i="16"/>
  <c r="F67" i="16"/>
  <c r="G67" i="16"/>
  <c r="H67" i="16"/>
  <c r="I67" i="16"/>
  <c r="J67" i="16"/>
  <c r="K67" i="16"/>
  <c r="D68" i="16"/>
  <c r="G68" i="16"/>
  <c r="H68" i="16"/>
  <c r="I68" i="16"/>
  <c r="J68" i="16"/>
  <c r="K68" i="16"/>
  <c r="D69" i="16"/>
  <c r="G69" i="16"/>
  <c r="H69" i="16"/>
  <c r="I69" i="16"/>
  <c r="J69" i="16"/>
  <c r="K69" i="16"/>
  <c r="E70" i="16"/>
  <c r="E71" i="16"/>
  <c r="A73" i="16"/>
  <c r="B73" i="16"/>
  <c r="D73" i="16"/>
  <c r="G73" i="16"/>
  <c r="A74" i="16"/>
  <c r="B74" i="16"/>
  <c r="D74" i="16"/>
  <c r="G74" i="16"/>
  <c r="A75" i="16"/>
  <c r="B75" i="16"/>
  <c r="D75" i="16"/>
  <c r="G75" i="16"/>
  <c r="A77" i="16"/>
  <c r="B77" i="16"/>
  <c r="D77" i="16"/>
  <c r="E77" i="16"/>
  <c r="F77" i="16"/>
  <c r="G77" i="16"/>
  <c r="J77" i="16"/>
  <c r="K77" i="16"/>
  <c r="A78" i="16"/>
  <c r="B78" i="16"/>
  <c r="D78" i="16"/>
  <c r="E78" i="16"/>
  <c r="F78" i="16"/>
  <c r="G78" i="16"/>
  <c r="H78" i="16"/>
  <c r="I78" i="16"/>
  <c r="J78" i="16"/>
  <c r="K78" i="16"/>
  <c r="A79" i="16"/>
  <c r="B79" i="16"/>
  <c r="D79" i="16"/>
  <c r="E79" i="16"/>
  <c r="F79" i="16"/>
  <c r="G79" i="16"/>
  <c r="H79" i="16"/>
  <c r="I79" i="16"/>
  <c r="J79" i="16"/>
  <c r="K79" i="16"/>
  <c r="D80" i="16"/>
  <c r="G80" i="16"/>
  <c r="H80" i="16"/>
  <c r="I80" i="16"/>
  <c r="J80" i="16"/>
  <c r="K80" i="16"/>
  <c r="A84" i="16"/>
  <c r="B84" i="16"/>
  <c r="D84" i="16"/>
  <c r="G84" i="16"/>
  <c r="I84" i="16"/>
  <c r="A85" i="16"/>
  <c r="B85" i="16"/>
  <c r="D85" i="16"/>
  <c r="G85" i="16"/>
  <c r="I85" i="16"/>
  <c r="A86" i="16"/>
  <c r="B86" i="16"/>
  <c r="D86" i="16"/>
  <c r="G86" i="16"/>
  <c r="I86" i="16"/>
  <c r="A88" i="16"/>
  <c r="B88" i="16"/>
  <c r="D88" i="16"/>
  <c r="E88" i="16"/>
  <c r="F88" i="16"/>
  <c r="G88" i="16"/>
  <c r="J88" i="16"/>
  <c r="K88" i="16"/>
  <c r="A89" i="16"/>
  <c r="B89" i="16"/>
  <c r="D89" i="16"/>
  <c r="E89" i="16"/>
  <c r="F89" i="16"/>
  <c r="G89" i="16"/>
  <c r="H89" i="16"/>
  <c r="I89" i="16"/>
  <c r="J89" i="16"/>
  <c r="K89" i="16"/>
  <c r="A90" i="16"/>
  <c r="B90" i="16"/>
  <c r="D90" i="16"/>
  <c r="E90" i="16"/>
  <c r="F90" i="16"/>
  <c r="G90" i="16"/>
  <c r="H90" i="16"/>
  <c r="I90" i="16"/>
  <c r="J90" i="16"/>
  <c r="K90" i="16"/>
  <c r="D91" i="16"/>
  <c r="G91" i="16"/>
  <c r="H91" i="16"/>
  <c r="I91" i="16"/>
  <c r="J91" i="16"/>
  <c r="K91" i="16"/>
  <c r="A93" i="16"/>
  <c r="B93" i="16"/>
  <c r="D93" i="16"/>
  <c r="G93" i="16"/>
  <c r="I93" i="16"/>
  <c r="A94" i="16"/>
  <c r="B94" i="16"/>
  <c r="D94" i="16"/>
  <c r="G94" i="16"/>
  <c r="A95" i="16"/>
  <c r="B95" i="16"/>
  <c r="D95" i="16"/>
  <c r="G95" i="16"/>
  <c r="A97" i="16"/>
  <c r="B97" i="16"/>
  <c r="D97" i="16"/>
  <c r="E97" i="16"/>
  <c r="F97" i="16"/>
  <c r="G97" i="16"/>
  <c r="J97" i="16"/>
  <c r="K97" i="16"/>
  <c r="A98" i="16"/>
  <c r="B98" i="16"/>
  <c r="D98" i="16"/>
  <c r="E98" i="16"/>
  <c r="F98" i="16"/>
  <c r="G98" i="16"/>
  <c r="H98" i="16"/>
  <c r="I98" i="16"/>
  <c r="J98" i="16"/>
  <c r="K98" i="16"/>
  <c r="A99" i="16"/>
  <c r="B99" i="16"/>
  <c r="D99" i="16"/>
  <c r="E99" i="16"/>
  <c r="F99" i="16"/>
  <c r="G99" i="16"/>
  <c r="H99" i="16"/>
  <c r="I99" i="16"/>
  <c r="J99" i="16"/>
  <c r="K99" i="16"/>
  <c r="A100" i="16"/>
  <c r="B100" i="16"/>
  <c r="D100" i="16"/>
  <c r="G100" i="16"/>
  <c r="H100" i="16"/>
  <c r="I100" i="16"/>
  <c r="J100" i="16"/>
  <c r="K100" i="16"/>
  <c r="A101" i="16"/>
  <c r="B101" i="16"/>
  <c r="A103" i="16"/>
  <c r="B103" i="16"/>
  <c r="D103" i="16"/>
  <c r="G103" i="16"/>
  <c r="I103" i="16"/>
  <c r="A104" i="16"/>
  <c r="B104" i="16"/>
  <c r="D104" i="16"/>
  <c r="G104" i="16"/>
  <c r="A105" i="16"/>
  <c r="B105" i="16"/>
  <c r="D105" i="16"/>
  <c r="G105" i="16"/>
  <c r="A107" i="16"/>
  <c r="B107" i="16"/>
  <c r="D107" i="16"/>
  <c r="E107" i="16"/>
  <c r="F107" i="16"/>
  <c r="G107" i="16"/>
  <c r="J107" i="16"/>
  <c r="K107" i="16"/>
  <c r="A108" i="16"/>
  <c r="B108" i="16"/>
  <c r="D108" i="16"/>
  <c r="E108" i="16"/>
  <c r="F108" i="16"/>
  <c r="G108" i="16"/>
  <c r="H108" i="16"/>
  <c r="I108" i="16"/>
  <c r="J108" i="16"/>
  <c r="K108" i="16"/>
  <c r="A109" i="16"/>
  <c r="B109" i="16"/>
  <c r="D109" i="16"/>
  <c r="E109" i="16"/>
  <c r="F109" i="16"/>
  <c r="G109" i="16"/>
  <c r="H109" i="16"/>
  <c r="I109" i="16"/>
  <c r="J109" i="16"/>
  <c r="K109" i="16"/>
  <c r="A110" i="16"/>
  <c r="B110" i="16"/>
  <c r="D110" i="16"/>
  <c r="G110" i="16"/>
  <c r="H110" i="16"/>
  <c r="I110" i="16"/>
  <c r="J110" i="16"/>
  <c r="K110" i="16"/>
  <c r="A111" i="16"/>
  <c r="B111" i="16"/>
  <c r="A112" i="16"/>
  <c r="B112" i="16"/>
  <c r="A114" i="16"/>
  <c r="B114" i="16"/>
  <c r="D114" i="16"/>
  <c r="G114" i="16"/>
  <c r="I114" i="16"/>
  <c r="A115" i="16"/>
  <c r="B115" i="16"/>
  <c r="D115" i="16"/>
  <c r="G115" i="16"/>
  <c r="A116" i="16"/>
  <c r="B116" i="16"/>
  <c r="D116" i="16"/>
  <c r="G116" i="16"/>
  <c r="A118" i="16"/>
  <c r="B118" i="16"/>
  <c r="D118" i="16"/>
  <c r="E118" i="16"/>
  <c r="F118" i="16"/>
  <c r="G118" i="16"/>
  <c r="H118" i="16"/>
  <c r="I118" i="16"/>
  <c r="J118" i="16"/>
  <c r="K118" i="16"/>
  <c r="A119" i="16"/>
  <c r="B119" i="16"/>
  <c r="D119" i="16"/>
  <c r="E119" i="16"/>
  <c r="F119" i="16"/>
  <c r="G119" i="16"/>
  <c r="H119" i="16"/>
  <c r="I119" i="16"/>
  <c r="J119" i="16"/>
  <c r="K119" i="16"/>
  <c r="A120" i="16"/>
  <c r="B120" i="16"/>
  <c r="D120" i="16"/>
  <c r="E120" i="16"/>
  <c r="F120" i="16"/>
  <c r="G120" i="16"/>
  <c r="H120" i="16"/>
  <c r="I120" i="16"/>
  <c r="J120" i="16"/>
  <c r="K120" i="16"/>
  <c r="D121" i="16"/>
  <c r="G121" i="16"/>
  <c r="H121" i="16"/>
  <c r="I121" i="16"/>
  <c r="J121" i="16"/>
  <c r="K121" i="16"/>
  <c r="A125" i="16"/>
  <c r="B125" i="16"/>
  <c r="D125" i="16"/>
  <c r="G125" i="16"/>
  <c r="I125" i="16"/>
  <c r="A126" i="16"/>
  <c r="B126" i="16"/>
  <c r="D126" i="16"/>
  <c r="G126" i="16"/>
  <c r="I126" i="16"/>
  <c r="A127" i="16"/>
  <c r="B127" i="16"/>
  <c r="D127" i="16"/>
  <c r="G127" i="16"/>
  <c r="I127" i="16"/>
  <c r="A129" i="16"/>
  <c r="B129" i="16"/>
  <c r="D129" i="16"/>
  <c r="E129" i="16"/>
  <c r="F129" i="16"/>
  <c r="G129" i="16"/>
  <c r="H129" i="16"/>
  <c r="I129" i="16"/>
  <c r="J129" i="16"/>
  <c r="K129" i="16"/>
  <c r="A130" i="16"/>
  <c r="B130" i="16"/>
  <c r="D130" i="16"/>
  <c r="E130" i="16"/>
  <c r="F130" i="16"/>
  <c r="G130" i="16"/>
  <c r="H130" i="16"/>
  <c r="I130" i="16"/>
  <c r="J130" i="16"/>
  <c r="K130" i="16"/>
  <c r="A131" i="16"/>
  <c r="B131" i="16"/>
  <c r="D131" i="16"/>
  <c r="E131" i="16"/>
  <c r="F131" i="16"/>
  <c r="G131" i="16"/>
  <c r="H131" i="16"/>
  <c r="I131" i="16"/>
  <c r="J131" i="16"/>
  <c r="K131" i="16"/>
  <c r="D132" i="16"/>
  <c r="G132" i="16"/>
  <c r="H132" i="16"/>
  <c r="I132" i="16"/>
  <c r="J132" i="16"/>
  <c r="K132" i="16"/>
  <c r="A134" i="16"/>
  <c r="B134" i="16"/>
  <c r="D134" i="16"/>
  <c r="G134" i="16"/>
  <c r="I134" i="16"/>
  <c r="A135" i="16"/>
  <c r="B135" i="16"/>
  <c r="D135" i="16"/>
  <c r="G135" i="16"/>
  <c r="A136" i="16"/>
  <c r="B136" i="16"/>
  <c r="D136" i="16"/>
  <c r="G136" i="16"/>
  <c r="A138" i="16"/>
  <c r="B138" i="16"/>
  <c r="D138" i="16"/>
  <c r="E138" i="16"/>
  <c r="F138" i="16"/>
  <c r="G138" i="16"/>
  <c r="J138" i="16"/>
  <c r="K138" i="16"/>
  <c r="A139" i="16"/>
  <c r="B139" i="16"/>
  <c r="D139" i="16"/>
  <c r="E139" i="16"/>
  <c r="F139" i="16"/>
  <c r="G139" i="16"/>
  <c r="H139" i="16"/>
  <c r="I139" i="16"/>
  <c r="J139" i="16"/>
  <c r="K139" i="16"/>
  <c r="A140" i="16"/>
  <c r="B140" i="16"/>
  <c r="D140" i="16"/>
  <c r="E140" i="16"/>
  <c r="F140" i="16"/>
  <c r="G140" i="16"/>
  <c r="H140" i="16"/>
  <c r="I140" i="16"/>
  <c r="J140" i="16"/>
  <c r="K140" i="16"/>
  <c r="A141" i="16"/>
  <c r="B141" i="16"/>
  <c r="D141" i="16"/>
  <c r="G141" i="16"/>
  <c r="H141" i="16"/>
  <c r="I141" i="16"/>
  <c r="J141" i="16"/>
  <c r="K141" i="16"/>
  <c r="A142" i="16"/>
  <c r="B142" i="16"/>
  <c r="D142" i="16"/>
  <c r="G142" i="16"/>
  <c r="H142" i="16"/>
  <c r="I142" i="16"/>
  <c r="J142" i="16"/>
  <c r="K142" i="16"/>
  <c r="A144" i="16"/>
  <c r="B144" i="16"/>
  <c r="D144" i="16"/>
  <c r="G144" i="16"/>
  <c r="I144" i="16"/>
  <c r="A145" i="16"/>
  <c r="B145" i="16"/>
  <c r="D145" i="16"/>
  <c r="G145" i="16"/>
  <c r="A146" i="16"/>
  <c r="B146" i="16"/>
  <c r="D146" i="16"/>
  <c r="G146" i="16"/>
  <c r="A148" i="16"/>
  <c r="B148" i="16"/>
  <c r="D148" i="16"/>
  <c r="E148" i="16"/>
  <c r="F148" i="16"/>
  <c r="G148" i="16"/>
  <c r="J148" i="16"/>
  <c r="K148" i="16"/>
  <c r="A149" i="16"/>
  <c r="B149" i="16"/>
  <c r="D149" i="16"/>
  <c r="E149" i="16"/>
  <c r="F149" i="16"/>
  <c r="G149" i="16"/>
  <c r="H149" i="16"/>
  <c r="I149" i="16"/>
  <c r="J149" i="16"/>
  <c r="K149" i="16"/>
  <c r="A150" i="16"/>
  <c r="B150" i="16"/>
  <c r="D150" i="16"/>
  <c r="E150" i="16"/>
  <c r="F150" i="16"/>
  <c r="G150" i="16"/>
  <c r="H150" i="16"/>
  <c r="I150" i="16"/>
  <c r="J150" i="16"/>
  <c r="K150" i="16"/>
  <c r="A151" i="16"/>
  <c r="B151" i="16"/>
  <c r="D151" i="16"/>
  <c r="G151" i="16"/>
  <c r="H151" i="16"/>
  <c r="I151" i="16"/>
  <c r="J151" i="16"/>
  <c r="K151" i="16"/>
  <c r="A152" i="16"/>
  <c r="B152" i="16"/>
  <c r="D152" i="16"/>
  <c r="G152" i="16"/>
  <c r="H152" i="16"/>
  <c r="I152" i="16"/>
  <c r="J152" i="16"/>
  <c r="K152" i="16"/>
  <c r="A153" i="16"/>
  <c r="B153" i="16"/>
  <c r="D153" i="16"/>
  <c r="G153" i="16"/>
  <c r="H153" i="16"/>
  <c r="I153" i="16"/>
  <c r="J153" i="16"/>
  <c r="K153" i="16"/>
  <c r="A1" i="12"/>
  <c r="D1" i="12"/>
  <c r="A2" i="12"/>
  <c r="D2" i="12"/>
  <c r="A3" i="12"/>
  <c r="D3" i="12"/>
  <c r="A6" i="12"/>
  <c r="G6" i="12"/>
  <c r="A7" i="12"/>
  <c r="G7" i="12"/>
  <c r="A8" i="12"/>
  <c r="G8" i="12"/>
  <c r="A10" i="12"/>
  <c r="B10" i="12"/>
  <c r="D10" i="12"/>
  <c r="E10" i="12"/>
  <c r="F10" i="12"/>
  <c r="G10" i="12"/>
  <c r="H10" i="12"/>
  <c r="I10" i="12"/>
  <c r="J10" i="12"/>
  <c r="K10" i="12"/>
  <c r="A11" i="12"/>
  <c r="B11" i="12"/>
  <c r="D11" i="12"/>
  <c r="E11" i="12"/>
  <c r="F11" i="12"/>
  <c r="G11" i="12"/>
  <c r="H11" i="12"/>
  <c r="I11" i="12"/>
  <c r="J11" i="12"/>
  <c r="K11" i="12"/>
  <c r="A12" i="12"/>
  <c r="B12" i="12"/>
  <c r="D12" i="12"/>
  <c r="E12" i="12"/>
  <c r="F12" i="12"/>
  <c r="G12" i="12"/>
  <c r="H12" i="12"/>
  <c r="I12" i="12"/>
  <c r="J12" i="12"/>
  <c r="K12" i="12"/>
  <c r="I15" i="12"/>
  <c r="J15" i="12"/>
  <c r="I16" i="12"/>
  <c r="J16" i="12"/>
  <c r="K16" i="12"/>
  <c r="I17" i="12"/>
  <c r="J17" i="12"/>
  <c r="A19" i="12"/>
  <c r="A20" i="12"/>
  <c r="A22" i="12"/>
  <c r="B22" i="12"/>
  <c r="D22" i="12"/>
  <c r="E22" i="12"/>
  <c r="F22" i="12"/>
  <c r="G22" i="12"/>
  <c r="H22" i="12"/>
  <c r="I22" i="12"/>
  <c r="J22" i="12"/>
  <c r="K22" i="12"/>
  <c r="A23" i="12"/>
  <c r="B23" i="12"/>
  <c r="D23" i="12"/>
  <c r="E23" i="12"/>
  <c r="F23" i="12"/>
  <c r="G23" i="12"/>
  <c r="H23" i="12"/>
  <c r="I23" i="12"/>
  <c r="J23" i="12"/>
  <c r="K23" i="12"/>
  <c r="A24" i="12"/>
  <c r="B24" i="12"/>
  <c r="D24" i="12"/>
  <c r="E24" i="12"/>
  <c r="F24" i="12"/>
  <c r="G24" i="12"/>
  <c r="H24" i="12"/>
  <c r="I24" i="12"/>
  <c r="J24" i="12"/>
  <c r="K24" i="12"/>
  <c r="I27" i="12"/>
  <c r="J27" i="12"/>
  <c r="J28" i="12"/>
  <c r="K28" i="12"/>
  <c r="J29" i="12"/>
  <c r="A32" i="12"/>
  <c r="G32" i="12"/>
  <c r="A33" i="12"/>
  <c r="G33" i="12"/>
  <c r="A35" i="12"/>
  <c r="B35" i="12"/>
  <c r="D35" i="12"/>
  <c r="E35" i="12"/>
  <c r="F35" i="12"/>
  <c r="G35" i="12"/>
  <c r="I35" i="12"/>
  <c r="J35" i="12"/>
  <c r="K35" i="12"/>
  <c r="A36" i="12"/>
  <c r="B36" i="12"/>
  <c r="D36" i="12"/>
  <c r="E36" i="12"/>
  <c r="F36" i="12"/>
  <c r="G36" i="12"/>
  <c r="I36" i="12"/>
  <c r="J36" i="12"/>
  <c r="K36" i="12"/>
  <c r="A37" i="12"/>
  <c r="B37" i="12"/>
  <c r="D37" i="12"/>
  <c r="E37" i="12"/>
  <c r="F37" i="12"/>
  <c r="G37" i="12"/>
  <c r="I37" i="12"/>
  <c r="J37" i="12"/>
  <c r="K37" i="12"/>
  <c r="J38" i="12"/>
  <c r="A44" i="12"/>
  <c r="A45" i="12"/>
  <c r="A47" i="12"/>
  <c r="B47" i="12"/>
  <c r="D47" i="12"/>
  <c r="E47" i="12"/>
  <c r="F47" i="12"/>
  <c r="G47" i="12"/>
  <c r="H47" i="12"/>
  <c r="I47" i="12"/>
  <c r="J47" i="12"/>
  <c r="K47" i="12"/>
  <c r="A48" i="12"/>
  <c r="B48" i="12"/>
  <c r="D48" i="12"/>
  <c r="E48" i="12"/>
  <c r="F48" i="12"/>
  <c r="G48" i="12"/>
  <c r="H48" i="12"/>
  <c r="I48" i="12"/>
  <c r="J48" i="12"/>
  <c r="K48" i="12"/>
  <c r="A49" i="12"/>
  <c r="B49" i="12"/>
  <c r="D49" i="12"/>
  <c r="E49" i="12"/>
  <c r="F49" i="12"/>
  <c r="G49" i="12"/>
  <c r="H49" i="12"/>
  <c r="I49" i="12"/>
  <c r="J49" i="12"/>
  <c r="K49" i="12"/>
  <c r="I52" i="12"/>
  <c r="J52" i="12"/>
  <c r="J53" i="12"/>
  <c r="K53" i="12"/>
  <c r="J54" i="12"/>
  <c r="A56" i="12"/>
  <c r="A57" i="12"/>
  <c r="A59" i="12"/>
  <c r="B59" i="12"/>
  <c r="D59" i="12"/>
  <c r="E59" i="12"/>
  <c r="F59" i="12"/>
  <c r="G59" i="12"/>
  <c r="H59" i="12"/>
  <c r="I59" i="12"/>
  <c r="J59" i="12"/>
  <c r="K59" i="12"/>
  <c r="A60" i="12"/>
  <c r="B60" i="12"/>
  <c r="D60" i="12"/>
  <c r="E60" i="12"/>
  <c r="F60" i="12"/>
  <c r="G60" i="12"/>
  <c r="H60" i="12"/>
  <c r="I60" i="12"/>
  <c r="J60" i="12"/>
  <c r="K60" i="12"/>
  <c r="A61" i="12"/>
  <c r="B61" i="12"/>
  <c r="D61" i="12"/>
  <c r="E61" i="12"/>
  <c r="F61" i="12"/>
  <c r="G61" i="12"/>
  <c r="H61" i="12"/>
  <c r="I61" i="12"/>
  <c r="J61" i="12"/>
  <c r="K61" i="12"/>
  <c r="J62" i="12"/>
  <c r="K62" i="12"/>
  <c r="A68" i="12"/>
  <c r="A69" i="12"/>
  <c r="A71" i="12"/>
  <c r="B71" i="12"/>
  <c r="D71" i="12"/>
  <c r="E71" i="12"/>
  <c r="F71" i="12"/>
  <c r="G71" i="12"/>
  <c r="H71" i="12"/>
  <c r="I71" i="12"/>
  <c r="J71" i="12"/>
  <c r="K71" i="12"/>
  <c r="A72" i="12"/>
  <c r="B72" i="12"/>
  <c r="D72" i="12"/>
  <c r="E72" i="12"/>
  <c r="F72" i="12"/>
  <c r="G72" i="12"/>
  <c r="H72" i="12"/>
  <c r="I72" i="12"/>
  <c r="J72" i="12"/>
  <c r="K72" i="12"/>
  <c r="A73" i="12"/>
  <c r="B73" i="12"/>
  <c r="D73" i="12"/>
  <c r="E73" i="12"/>
  <c r="F73" i="12"/>
  <c r="G73" i="12"/>
  <c r="H73" i="12"/>
  <c r="I73" i="12"/>
  <c r="J73" i="12"/>
  <c r="K73" i="12"/>
  <c r="J74" i="12"/>
  <c r="K74" i="12"/>
  <c r="A81" i="12"/>
  <c r="B81" i="12"/>
  <c r="A82" i="12"/>
  <c r="B82" i="12"/>
  <c r="A83" i="12"/>
  <c r="B83" i="12"/>
  <c r="A85" i="12"/>
  <c r="B85" i="12"/>
  <c r="D85" i="12"/>
  <c r="E85" i="12"/>
  <c r="F85" i="12"/>
  <c r="G85" i="12"/>
  <c r="H85" i="12"/>
  <c r="I85" i="12"/>
  <c r="J85" i="12"/>
  <c r="K85" i="12"/>
  <c r="A86" i="12"/>
  <c r="B86" i="12"/>
  <c r="D86" i="12"/>
  <c r="E86" i="12"/>
  <c r="F86" i="12"/>
  <c r="G86" i="12"/>
  <c r="H86" i="12"/>
  <c r="I86" i="12"/>
  <c r="J86" i="12"/>
  <c r="K86" i="12"/>
  <c r="A87" i="12"/>
  <c r="B87" i="12"/>
  <c r="D87" i="12"/>
  <c r="E87" i="12"/>
  <c r="F87" i="12"/>
  <c r="G87" i="12"/>
  <c r="H87" i="12"/>
  <c r="I87" i="12"/>
  <c r="J87" i="12"/>
  <c r="K87" i="12"/>
  <c r="J88" i="12"/>
  <c r="A92" i="12"/>
  <c r="B92" i="12"/>
  <c r="A93" i="12"/>
  <c r="B93" i="12"/>
  <c r="A94" i="12"/>
  <c r="B94" i="12"/>
  <c r="A96" i="12"/>
  <c r="B96" i="12"/>
  <c r="D96" i="12"/>
  <c r="E96" i="12"/>
  <c r="F96" i="12"/>
  <c r="G96" i="12"/>
  <c r="H96" i="12"/>
  <c r="I96" i="12"/>
  <c r="J96" i="12"/>
  <c r="K96" i="12"/>
  <c r="A97" i="12"/>
  <c r="B97" i="12"/>
  <c r="D97" i="12"/>
  <c r="E97" i="12"/>
  <c r="F97" i="12"/>
  <c r="G97" i="12"/>
  <c r="H97" i="12"/>
  <c r="I97" i="12"/>
  <c r="J97" i="12"/>
  <c r="K97" i="12"/>
  <c r="A98" i="12"/>
  <c r="B98" i="12"/>
  <c r="D98" i="12"/>
  <c r="E98" i="12"/>
  <c r="F98" i="12"/>
  <c r="G98" i="12"/>
  <c r="H98" i="12"/>
  <c r="I98" i="12"/>
  <c r="J98" i="12"/>
  <c r="K98" i="12"/>
  <c r="J99" i="12"/>
  <c r="A101" i="12"/>
  <c r="B101" i="12"/>
  <c r="A102" i="12"/>
  <c r="B102" i="12"/>
  <c r="A103" i="12"/>
  <c r="B103" i="12"/>
  <c r="A105" i="12"/>
  <c r="B105" i="12"/>
  <c r="D105" i="12"/>
  <c r="E105" i="12"/>
  <c r="F105" i="12"/>
  <c r="G105" i="12"/>
  <c r="H105" i="12"/>
  <c r="I105" i="12"/>
  <c r="J105" i="12"/>
  <c r="K105" i="12"/>
  <c r="A106" i="12"/>
  <c r="B106" i="12"/>
  <c r="D106" i="12"/>
  <c r="E106" i="12"/>
  <c r="F106" i="12"/>
  <c r="G106" i="12"/>
  <c r="H106" i="12"/>
  <c r="I106" i="12"/>
  <c r="J106" i="12"/>
  <c r="K106" i="12"/>
  <c r="A107" i="12"/>
  <c r="B107" i="12"/>
  <c r="D107" i="12"/>
  <c r="E107" i="12"/>
  <c r="F107" i="12"/>
  <c r="G107" i="12"/>
  <c r="H107" i="12"/>
  <c r="I107" i="12"/>
  <c r="J107" i="12"/>
  <c r="K107" i="12"/>
  <c r="A114" i="12"/>
  <c r="B114" i="12"/>
  <c r="D114" i="12"/>
  <c r="G114" i="12"/>
  <c r="I114" i="12"/>
  <c r="A115" i="12"/>
  <c r="B115" i="12"/>
  <c r="D115" i="12"/>
  <c r="G115" i="12"/>
  <c r="A116" i="12"/>
  <c r="B116" i="12"/>
  <c r="D116" i="12"/>
  <c r="G116" i="12"/>
  <c r="A118" i="12"/>
  <c r="B118" i="12"/>
  <c r="D118" i="12"/>
  <c r="E118" i="12"/>
  <c r="F118" i="12"/>
  <c r="G118" i="12"/>
  <c r="J118" i="12"/>
  <c r="K118" i="12"/>
  <c r="A119" i="12"/>
  <c r="B119" i="12"/>
  <c r="D119" i="12"/>
  <c r="E119" i="12"/>
  <c r="F119" i="12"/>
  <c r="G119" i="12"/>
  <c r="H119" i="12"/>
  <c r="I119" i="12"/>
  <c r="J119" i="12"/>
  <c r="K119" i="12"/>
  <c r="A120" i="12"/>
  <c r="B120" i="12"/>
  <c r="D120" i="12"/>
  <c r="E120" i="12"/>
  <c r="F120" i="12"/>
  <c r="G120" i="12"/>
  <c r="H120" i="12"/>
  <c r="I120" i="12"/>
  <c r="J120" i="12"/>
  <c r="K120" i="12"/>
  <c r="J121" i="12"/>
  <c r="A125" i="12"/>
  <c r="B125" i="12"/>
  <c r="A126" i="12"/>
  <c r="B126" i="12"/>
  <c r="A127" i="12"/>
  <c r="B127" i="12"/>
  <c r="A129" i="12"/>
  <c r="B129" i="12"/>
  <c r="D129" i="12"/>
  <c r="E129" i="12"/>
  <c r="F129" i="12"/>
  <c r="G129" i="12"/>
  <c r="H129" i="12"/>
  <c r="I129" i="12"/>
  <c r="J129" i="12"/>
  <c r="K129" i="12"/>
  <c r="A130" i="12"/>
  <c r="B130" i="12"/>
  <c r="D130" i="12"/>
  <c r="E130" i="12"/>
  <c r="F130" i="12"/>
  <c r="G130" i="12"/>
  <c r="H130" i="12"/>
  <c r="I130" i="12"/>
  <c r="J130" i="12"/>
  <c r="K130" i="12"/>
  <c r="A131" i="12"/>
  <c r="B131" i="12"/>
  <c r="D131" i="12"/>
  <c r="E131" i="12"/>
  <c r="F131" i="12"/>
  <c r="G131" i="12"/>
  <c r="H131" i="12"/>
  <c r="I131" i="12"/>
  <c r="J131" i="12"/>
  <c r="K131" i="12"/>
  <c r="A136" i="12"/>
  <c r="B136" i="12"/>
  <c r="A137" i="12"/>
  <c r="B137" i="12"/>
  <c r="A138" i="12"/>
  <c r="B138" i="12"/>
  <c r="A140" i="12"/>
  <c r="B140" i="12"/>
  <c r="D140" i="12"/>
  <c r="E140" i="12"/>
  <c r="F140" i="12"/>
  <c r="G140" i="12"/>
  <c r="H140" i="12"/>
  <c r="I140" i="12"/>
  <c r="J140" i="12"/>
  <c r="K140" i="12"/>
  <c r="A141" i="12"/>
  <c r="B141" i="12"/>
  <c r="D141" i="12"/>
  <c r="E141" i="12"/>
  <c r="F141" i="12"/>
  <c r="G141" i="12"/>
  <c r="H141" i="12"/>
  <c r="I141" i="12"/>
  <c r="J141" i="12"/>
  <c r="K141" i="12"/>
  <c r="A142" i="12"/>
  <c r="B142" i="12"/>
  <c r="D142" i="12"/>
  <c r="E142" i="12"/>
  <c r="F142" i="12"/>
  <c r="G142" i="12"/>
  <c r="H142" i="12"/>
  <c r="I142" i="12"/>
  <c r="J142" i="12"/>
  <c r="K142" i="12"/>
  <c r="A145" i="12"/>
  <c r="B145" i="12"/>
  <c r="D145" i="12"/>
  <c r="G145" i="12"/>
  <c r="I145" i="12"/>
  <c r="A146" i="12"/>
  <c r="B146" i="12"/>
  <c r="D146" i="12"/>
  <c r="G146" i="12"/>
  <c r="A147" i="12"/>
  <c r="B147" i="12"/>
  <c r="D147" i="12"/>
  <c r="G147" i="12"/>
  <c r="A149" i="12"/>
  <c r="B149" i="12"/>
  <c r="D149" i="12"/>
  <c r="E149" i="12"/>
  <c r="F149" i="12"/>
  <c r="G149" i="12"/>
  <c r="J149" i="12"/>
  <c r="K149" i="12"/>
  <c r="A150" i="12"/>
  <c r="B150" i="12"/>
  <c r="D150" i="12"/>
  <c r="E150" i="12"/>
  <c r="F150" i="12"/>
  <c r="G150" i="12"/>
  <c r="H150" i="12"/>
  <c r="I150" i="12"/>
  <c r="J150" i="12"/>
  <c r="K150" i="12"/>
  <c r="A151" i="12"/>
  <c r="B151" i="12"/>
  <c r="D151" i="12"/>
  <c r="E151" i="12"/>
  <c r="F151" i="12"/>
  <c r="G151" i="12"/>
  <c r="H151" i="12"/>
  <c r="I151" i="12"/>
  <c r="J151" i="12"/>
  <c r="K151" i="12"/>
  <c r="E7" i="8"/>
  <c r="E8" i="8"/>
  <c r="E9" i="8"/>
  <c r="E10" i="8"/>
  <c r="E12" i="8"/>
  <c r="E14" i="8"/>
  <c r="E15" i="8"/>
  <c r="E16" i="8"/>
  <c r="E17" i="8"/>
  <c r="E19" i="8"/>
  <c r="E21" i="8"/>
  <c r="E22" i="8"/>
  <c r="E23" i="8"/>
  <c r="E24" i="8"/>
  <c r="E26" i="8"/>
  <c r="E28" i="8"/>
  <c r="E29" i="8"/>
  <c r="E30" i="8"/>
  <c r="E32" i="8"/>
  <c r="E33" i="8"/>
  <c r="E34" i="8"/>
  <c r="E36" i="8"/>
  <c r="E38" i="8"/>
  <c r="E39" i="8"/>
  <c r="E40" i="8"/>
  <c r="E41" i="8"/>
  <c r="E43" i="8"/>
  <c r="E45" i="8"/>
  <c r="E46" i="8"/>
  <c r="E47" i="8"/>
  <c r="E49" i="8"/>
  <c r="E51" i="8"/>
  <c r="E53" i="8"/>
  <c r="E55" i="8"/>
  <c r="E56" i="8"/>
  <c r="E57" i="8"/>
  <c r="E58" i="8"/>
  <c r="E60" i="8"/>
  <c r="E62" i="8"/>
  <c r="E63" i="8"/>
  <c r="E64" i="8"/>
  <c r="A1" i="11"/>
  <c r="D1" i="11"/>
  <c r="A2" i="11"/>
  <c r="D2" i="11"/>
  <c r="A3" i="11"/>
  <c r="D3" i="11"/>
  <c r="A6" i="11"/>
  <c r="G6" i="11"/>
  <c r="A7" i="11"/>
  <c r="G7" i="11"/>
  <c r="A8" i="11"/>
  <c r="G8" i="11"/>
  <c r="A10" i="11"/>
  <c r="B10" i="11"/>
  <c r="D10" i="11"/>
  <c r="E10" i="11"/>
  <c r="F10" i="11"/>
  <c r="G10" i="11"/>
  <c r="H10" i="11"/>
  <c r="I10" i="11"/>
  <c r="J10" i="11"/>
  <c r="K10" i="11"/>
  <c r="A11" i="11"/>
  <c r="B11" i="11"/>
  <c r="D11" i="11"/>
  <c r="E11" i="11"/>
  <c r="F11" i="11"/>
  <c r="G11" i="11"/>
  <c r="H11" i="11"/>
  <c r="I11" i="11"/>
  <c r="J11" i="11"/>
  <c r="K11" i="11"/>
  <c r="A12" i="11"/>
  <c r="B12" i="11"/>
  <c r="D12" i="11"/>
  <c r="E12" i="11"/>
  <c r="F12" i="11"/>
  <c r="G12" i="11"/>
  <c r="H12" i="11"/>
  <c r="I12" i="11"/>
  <c r="J12" i="11"/>
  <c r="K12" i="11"/>
  <c r="I15" i="11"/>
  <c r="J15" i="11"/>
  <c r="I16" i="11"/>
  <c r="J16" i="11"/>
  <c r="K16" i="11"/>
  <c r="I18" i="11"/>
  <c r="J18" i="11"/>
  <c r="A20" i="11"/>
  <c r="A21" i="11"/>
  <c r="A23" i="11"/>
  <c r="B23" i="11"/>
  <c r="D23" i="11"/>
  <c r="E23" i="11"/>
  <c r="F23" i="11"/>
  <c r="G23" i="11"/>
  <c r="H23" i="11"/>
  <c r="I23" i="11"/>
  <c r="J23" i="11"/>
  <c r="K23" i="11"/>
  <c r="A24" i="11"/>
  <c r="B24" i="11"/>
  <c r="D24" i="11"/>
  <c r="E24" i="11"/>
  <c r="F24" i="11"/>
  <c r="G24" i="11"/>
  <c r="H24" i="11"/>
  <c r="I24" i="11"/>
  <c r="J24" i="11"/>
  <c r="K24" i="11"/>
  <c r="A25" i="11"/>
  <c r="B25" i="11"/>
  <c r="D25" i="11"/>
  <c r="E25" i="11"/>
  <c r="F25" i="11"/>
  <c r="G25" i="11"/>
  <c r="H25" i="11"/>
  <c r="I25" i="11"/>
  <c r="J25" i="11"/>
  <c r="K25" i="11"/>
  <c r="I28" i="11"/>
  <c r="J28" i="11"/>
  <c r="J29" i="11"/>
  <c r="K29" i="11"/>
  <c r="J31" i="11"/>
  <c r="A34" i="11"/>
  <c r="G34" i="11"/>
  <c r="A35" i="11"/>
  <c r="G35" i="11"/>
  <c r="A37" i="11"/>
  <c r="B37" i="11"/>
  <c r="D37" i="11"/>
  <c r="E37" i="11"/>
  <c r="F37" i="11"/>
  <c r="G37" i="11"/>
  <c r="I37" i="11"/>
  <c r="J37" i="11"/>
  <c r="K37" i="11"/>
  <c r="A38" i="11"/>
  <c r="B38" i="11"/>
  <c r="D38" i="11"/>
  <c r="E38" i="11"/>
  <c r="F38" i="11"/>
  <c r="G38" i="11"/>
  <c r="I38" i="11"/>
  <c r="J38" i="11"/>
  <c r="K38" i="11"/>
  <c r="A39" i="11"/>
  <c r="B39" i="11"/>
  <c r="D39" i="11"/>
  <c r="E39" i="11"/>
  <c r="F39" i="11"/>
  <c r="G39" i="11"/>
  <c r="I39" i="11"/>
  <c r="J39" i="11"/>
  <c r="K39" i="11"/>
  <c r="J40" i="11"/>
  <c r="A47" i="11"/>
  <c r="A48" i="11"/>
  <c r="A50" i="11"/>
  <c r="B50" i="11"/>
  <c r="D50" i="11"/>
  <c r="E50" i="11"/>
  <c r="F50" i="11"/>
  <c r="G50" i="11"/>
  <c r="H50" i="11"/>
  <c r="I50" i="11"/>
  <c r="J50" i="11"/>
  <c r="K50" i="11"/>
  <c r="A51" i="11"/>
  <c r="B51" i="11"/>
  <c r="D51" i="11"/>
  <c r="E51" i="11"/>
  <c r="F51" i="11"/>
  <c r="G51" i="11"/>
  <c r="H51" i="11"/>
  <c r="I51" i="11"/>
  <c r="J51" i="11"/>
  <c r="K51" i="11"/>
  <c r="A52" i="11"/>
  <c r="B52" i="11"/>
  <c r="D52" i="11"/>
  <c r="E52" i="11"/>
  <c r="F52" i="11"/>
  <c r="G52" i="11"/>
  <c r="H52" i="11"/>
  <c r="I52" i="11"/>
  <c r="J52" i="11"/>
  <c r="K52" i="11"/>
  <c r="I55" i="11"/>
  <c r="J55" i="11"/>
  <c r="J58" i="11"/>
  <c r="A60" i="11"/>
  <c r="A61" i="11"/>
  <c r="A62" i="11"/>
  <c r="B62" i="11"/>
  <c r="D62" i="11"/>
  <c r="E62" i="11"/>
  <c r="F62" i="11"/>
  <c r="G62" i="11"/>
  <c r="H62" i="11"/>
  <c r="I62" i="11"/>
  <c r="J62" i="11"/>
  <c r="K62" i="11"/>
  <c r="A63" i="11"/>
  <c r="B63" i="11"/>
  <c r="D63" i="11"/>
  <c r="E63" i="11"/>
  <c r="F63" i="11"/>
  <c r="G63" i="11"/>
  <c r="H63" i="11"/>
  <c r="I63" i="11"/>
  <c r="J63" i="11"/>
  <c r="K63" i="11"/>
  <c r="A64" i="11"/>
  <c r="B64" i="11"/>
  <c r="D64" i="11"/>
  <c r="E64" i="11"/>
  <c r="F64" i="11"/>
  <c r="G64" i="11"/>
  <c r="H64" i="11"/>
  <c r="I64" i="11"/>
  <c r="J64" i="11"/>
  <c r="K64" i="11"/>
  <c r="A72" i="11"/>
  <c r="A73" i="11"/>
  <c r="A75" i="11"/>
  <c r="B75" i="11"/>
  <c r="D75" i="11"/>
  <c r="E75" i="11"/>
  <c r="F75" i="11"/>
  <c r="G75" i="11"/>
  <c r="H75" i="11"/>
  <c r="I75" i="11"/>
  <c r="J75" i="11"/>
  <c r="K75" i="11"/>
  <c r="A76" i="11"/>
  <c r="B76" i="11"/>
  <c r="D76" i="11"/>
  <c r="E76" i="11"/>
  <c r="F76" i="11"/>
  <c r="G76" i="11"/>
  <c r="H76" i="11"/>
  <c r="I76" i="11"/>
  <c r="J76" i="11"/>
  <c r="K76" i="11"/>
  <c r="A77" i="11"/>
  <c r="B77" i="11"/>
  <c r="D77" i="11"/>
  <c r="E77" i="11"/>
  <c r="F77" i="11"/>
  <c r="G77" i="11"/>
  <c r="H77" i="11"/>
  <c r="I77" i="11"/>
  <c r="J77" i="11"/>
  <c r="K77" i="11"/>
  <c r="J78" i="11"/>
  <c r="K78" i="11"/>
  <c r="A85" i="11"/>
  <c r="A86" i="11"/>
  <c r="A88" i="11"/>
  <c r="B88" i="11"/>
  <c r="D88" i="11"/>
  <c r="E88" i="11"/>
  <c r="F88" i="11"/>
  <c r="G88" i="11"/>
  <c r="H88" i="11"/>
  <c r="I88" i="11"/>
  <c r="J88" i="11"/>
  <c r="K88" i="11"/>
  <c r="A89" i="11"/>
  <c r="B89" i="11"/>
  <c r="D89" i="11"/>
  <c r="E89" i="11"/>
  <c r="F89" i="11"/>
  <c r="G89" i="11"/>
  <c r="H89" i="11"/>
  <c r="I89" i="11"/>
  <c r="J89" i="11"/>
  <c r="K89" i="11"/>
  <c r="A90" i="11"/>
  <c r="B90" i="11"/>
  <c r="D90" i="11"/>
  <c r="E90" i="11"/>
  <c r="F90" i="11"/>
  <c r="G90" i="11"/>
  <c r="H90" i="11"/>
  <c r="I90" i="11"/>
  <c r="J90" i="11"/>
  <c r="K90" i="11"/>
  <c r="J91" i="11"/>
  <c r="K91" i="11"/>
  <c r="A94" i="11"/>
  <c r="A95" i="11"/>
  <c r="A96" i="11"/>
  <c r="A98" i="11"/>
  <c r="B98" i="11"/>
  <c r="D98" i="11"/>
  <c r="E98" i="11"/>
  <c r="F98" i="11"/>
  <c r="G98" i="11"/>
  <c r="H98" i="11"/>
  <c r="I98" i="11"/>
  <c r="J98" i="11"/>
  <c r="K98" i="11"/>
  <c r="A99" i="11"/>
  <c r="B99" i="11"/>
  <c r="D99" i="11"/>
  <c r="E99" i="11"/>
  <c r="F99" i="11"/>
  <c r="G99" i="11"/>
  <c r="H99" i="11"/>
  <c r="I99" i="11"/>
  <c r="J99" i="11"/>
  <c r="K99" i="11"/>
  <c r="A100" i="11"/>
  <c r="B100" i="11"/>
  <c r="D100" i="11"/>
  <c r="E100" i="11"/>
  <c r="F100" i="11"/>
  <c r="G100" i="11"/>
  <c r="H100" i="11"/>
  <c r="I100" i="11"/>
  <c r="J100" i="11"/>
  <c r="K100" i="11"/>
  <c r="J101" i="11"/>
  <c r="J102" i="11"/>
  <c r="A106" i="11"/>
  <c r="B106" i="11"/>
  <c r="A107" i="11"/>
  <c r="A108" i="11"/>
  <c r="B108" i="11"/>
  <c r="D108" i="11"/>
  <c r="E108" i="11"/>
  <c r="F108" i="11"/>
  <c r="G108" i="11"/>
  <c r="H108" i="11"/>
  <c r="I108" i="11"/>
  <c r="J108" i="11"/>
  <c r="K108" i="11"/>
  <c r="A109" i="11"/>
  <c r="B109" i="11"/>
  <c r="D109" i="11"/>
  <c r="E109" i="11"/>
  <c r="F109" i="11"/>
  <c r="G109" i="11"/>
  <c r="H109" i="11"/>
  <c r="I109" i="11"/>
  <c r="J109" i="11"/>
  <c r="K109" i="11"/>
  <c r="A110" i="11"/>
  <c r="B110" i="11"/>
  <c r="D110" i="11"/>
  <c r="E110" i="11"/>
  <c r="F110" i="11"/>
  <c r="G110" i="11"/>
  <c r="H110" i="11"/>
  <c r="I110" i="11"/>
  <c r="J110" i="11"/>
  <c r="K110" i="11"/>
  <c r="J111" i="11"/>
  <c r="A113" i="11"/>
  <c r="A114" i="11"/>
  <c r="A115" i="11"/>
  <c r="A117" i="11"/>
  <c r="B117" i="11"/>
  <c r="D117" i="11"/>
  <c r="E117" i="11"/>
  <c r="F117" i="11"/>
  <c r="G117" i="11"/>
  <c r="H117" i="11"/>
  <c r="I117" i="11"/>
  <c r="J117" i="11"/>
  <c r="K117" i="11"/>
  <c r="A118" i="11"/>
  <c r="B118" i="11"/>
  <c r="D118" i="11"/>
  <c r="E118" i="11"/>
  <c r="F118" i="11"/>
  <c r="G118" i="11"/>
  <c r="H118" i="11"/>
  <c r="I118" i="11"/>
  <c r="J118" i="11"/>
  <c r="K118" i="11"/>
  <c r="A119" i="11"/>
  <c r="B119" i="11"/>
  <c r="D119" i="11"/>
  <c r="E119" i="11"/>
  <c r="F119" i="11"/>
  <c r="G119" i="11"/>
  <c r="H119" i="11"/>
  <c r="I119" i="11"/>
  <c r="J119" i="11"/>
  <c r="K119" i="11"/>
  <c r="A125" i="11"/>
  <c r="B125" i="11"/>
  <c r="A126" i="11"/>
  <c r="B126" i="11"/>
  <c r="A127" i="11"/>
  <c r="B127" i="11"/>
  <c r="A129" i="11"/>
  <c r="B129" i="11"/>
  <c r="D129" i="11"/>
  <c r="E129" i="11"/>
  <c r="F129" i="11"/>
  <c r="G129" i="11"/>
  <c r="H129" i="11"/>
  <c r="I129" i="11"/>
  <c r="J129" i="11"/>
  <c r="K129" i="11"/>
  <c r="A130" i="11"/>
  <c r="B130" i="11"/>
  <c r="D130" i="11"/>
  <c r="E130" i="11"/>
  <c r="F130" i="11"/>
  <c r="G130" i="11"/>
  <c r="H130" i="11"/>
  <c r="I130" i="11"/>
  <c r="J130" i="11"/>
  <c r="K130" i="11"/>
  <c r="A131" i="11"/>
  <c r="B131" i="11"/>
  <c r="D131" i="11"/>
  <c r="E131" i="11"/>
  <c r="F131" i="11"/>
  <c r="G131" i="11"/>
  <c r="H131" i="11"/>
  <c r="I131" i="11"/>
  <c r="J131" i="11"/>
  <c r="K131" i="11"/>
  <c r="A134" i="11"/>
  <c r="B134" i="11"/>
  <c r="A135" i="11"/>
  <c r="B135" i="11"/>
  <c r="A136" i="11"/>
  <c r="B136" i="11"/>
  <c r="A138" i="11"/>
  <c r="B138" i="11"/>
  <c r="D138" i="11"/>
  <c r="E138" i="11"/>
  <c r="F138" i="11"/>
  <c r="G138" i="11"/>
  <c r="H138" i="11"/>
  <c r="I138" i="11"/>
  <c r="J138" i="11"/>
  <c r="K138" i="11"/>
  <c r="A139" i="11"/>
  <c r="B139" i="11"/>
  <c r="D139" i="11"/>
  <c r="E139" i="11"/>
  <c r="F139" i="11"/>
  <c r="G139" i="11"/>
  <c r="H139" i="11"/>
  <c r="I139" i="11"/>
  <c r="J139" i="11"/>
  <c r="K139" i="11"/>
  <c r="A140" i="11"/>
  <c r="B140" i="11"/>
  <c r="D140" i="11"/>
  <c r="E140" i="11"/>
  <c r="F140" i="11"/>
  <c r="G140" i="11"/>
  <c r="H140" i="11"/>
  <c r="I140" i="11"/>
  <c r="J140" i="11"/>
  <c r="K140" i="11"/>
  <c r="A1" i="17"/>
  <c r="D1" i="17"/>
  <c r="A2" i="17"/>
  <c r="D2" i="17"/>
  <c r="A3" i="17"/>
  <c r="D3" i="17"/>
  <c r="A5" i="17"/>
  <c r="D5" i="17"/>
  <c r="G5" i="17"/>
  <c r="A6" i="17"/>
  <c r="D6" i="17"/>
  <c r="G6" i="17"/>
  <c r="A7" i="17"/>
  <c r="D7" i="17"/>
  <c r="G7" i="17"/>
  <c r="A9" i="17"/>
  <c r="B9" i="17"/>
  <c r="D9" i="17"/>
  <c r="E9" i="17"/>
  <c r="F9" i="17"/>
  <c r="G9" i="17"/>
  <c r="H9" i="17"/>
  <c r="I9" i="17"/>
  <c r="J9" i="17"/>
  <c r="K9" i="17"/>
  <c r="A10" i="17"/>
  <c r="B10" i="17"/>
  <c r="D10" i="17"/>
  <c r="E10" i="17"/>
  <c r="F10" i="17"/>
  <c r="G10" i="17"/>
  <c r="H10" i="17"/>
  <c r="I10" i="17"/>
  <c r="J10" i="17"/>
  <c r="K10" i="17"/>
  <c r="A11" i="17"/>
  <c r="B11" i="17"/>
  <c r="D11" i="17"/>
  <c r="E11" i="17"/>
  <c r="F11" i="17"/>
  <c r="G11" i="17"/>
  <c r="H11" i="17"/>
  <c r="I11" i="17"/>
  <c r="J11" i="17"/>
  <c r="K11" i="17"/>
  <c r="D12" i="17"/>
  <c r="J12" i="17"/>
  <c r="K12" i="17"/>
  <c r="D15" i="17"/>
  <c r="J15" i="17"/>
  <c r="K15" i="17"/>
  <c r="D17" i="17"/>
  <c r="J17" i="17"/>
  <c r="K17" i="17"/>
  <c r="A19" i="17"/>
  <c r="D19" i="17"/>
  <c r="G19" i="17"/>
  <c r="A20" i="17"/>
  <c r="D20" i="17"/>
  <c r="G20" i="17"/>
  <c r="A21" i="17"/>
  <c r="D21" i="17"/>
  <c r="G21" i="17"/>
  <c r="A23" i="17"/>
  <c r="B23" i="17"/>
  <c r="D23" i="17"/>
  <c r="E23" i="17"/>
  <c r="F23" i="17"/>
  <c r="G23" i="17"/>
  <c r="H23" i="17"/>
  <c r="I23" i="17"/>
  <c r="J23" i="17"/>
  <c r="K23" i="17"/>
  <c r="A24" i="17"/>
  <c r="B24" i="17"/>
  <c r="D24" i="17"/>
  <c r="E24" i="17"/>
  <c r="F24" i="17"/>
  <c r="G24" i="17"/>
  <c r="H24" i="17"/>
  <c r="I24" i="17"/>
  <c r="J24" i="17"/>
  <c r="K24" i="17"/>
  <c r="A25" i="17"/>
  <c r="B25" i="17"/>
  <c r="D25" i="17"/>
  <c r="E25" i="17"/>
  <c r="F25" i="17"/>
  <c r="G25" i="17"/>
  <c r="H25" i="17"/>
  <c r="I25" i="17"/>
  <c r="J25" i="17"/>
  <c r="K25" i="17"/>
  <c r="D26" i="17"/>
  <c r="I26" i="17"/>
  <c r="J26" i="17"/>
  <c r="K26" i="17"/>
  <c r="I27" i="17"/>
  <c r="I28" i="17"/>
  <c r="D29" i="17"/>
  <c r="I29" i="17"/>
  <c r="J29" i="17"/>
  <c r="K29" i="17"/>
  <c r="I30" i="17"/>
  <c r="D31" i="17"/>
  <c r="I31" i="17"/>
  <c r="J31" i="17"/>
  <c r="K31" i="17"/>
  <c r="A33" i="17"/>
  <c r="B33" i="17"/>
  <c r="D33" i="17"/>
  <c r="G33" i="17"/>
  <c r="A34" i="17"/>
  <c r="B34" i="17"/>
  <c r="D34" i="17"/>
  <c r="G34" i="17"/>
  <c r="A35" i="17"/>
  <c r="B35" i="17"/>
  <c r="D35" i="17"/>
  <c r="G35" i="17"/>
  <c r="A37" i="17"/>
  <c r="B37" i="17"/>
  <c r="D37" i="17"/>
  <c r="E37" i="17"/>
  <c r="F37" i="17"/>
  <c r="G37" i="17"/>
  <c r="J37" i="17"/>
  <c r="K37" i="17"/>
  <c r="A38" i="17"/>
  <c r="B38" i="17"/>
  <c r="D38" i="17"/>
  <c r="E38" i="17"/>
  <c r="F38" i="17"/>
  <c r="G38" i="17"/>
  <c r="J38" i="17"/>
  <c r="K38" i="17"/>
  <c r="A39" i="17"/>
  <c r="B39" i="17"/>
  <c r="D39" i="17"/>
  <c r="E39" i="17"/>
  <c r="F39" i="17"/>
  <c r="G39" i="17"/>
  <c r="J39" i="17"/>
  <c r="K39" i="17"/>
  <c r="J40" i="17"/>
  <c r="K40" i="17"/>
  <c r="A47" i="17"/>
  <c r="B47" i="17"/>
  <c r="D47" i="17"/>
  <c r="G47" i="17"/>
  <c r="A48" i="17"/>
  <c r="B48" i="17"/>
  <c r="D48" i="17"/>
  <c r="G48" i="17"/>
  <c r="A49" i="17"/>
  <c r="B49" i="17"/>
  <c r="D49" i="17"/>
  <c r="G49" i="17"/>
  <c r="A51" i="17"/>
  <c r="B51" i="17"/>
  <c r="D51" i="17"/>
  <c r="E51" i="17"/>
  <c r="F51" i="17"/>
  <c r="G51" i="17"/>
  <c r="J51" i="17"/>
  <c r="K51" i="17"/>
  <c r="A52" i="17"/>
  <c r="B52" i="17"/>
  <c r="D52" i="17"/>
  <c r="E52" i="17"/>
  <c r="F52" i="17"/>
  <c r="G52" i="17"/>
  <c r="J52" i="17"/>
  <c r="K52" i="17"/>
  <c r="A53" i="17"/>
  <c r="B53" i="17"/>
  <c r="D53" i="17"/>
  <c r="E53" i="17"/>
  <c r="F53" i="17"/>
  <c r="G53" i="17"/>
  <c r="J53" i="17"/>
  <c r="K53" i="17"/>
  <c r="A61" i="17"/>
  <c r="B61" i="17"/>
  <c r="D61" i="17"/>
  <c r="G61" i="17"/>
  <c r="A62" i="17"/>
  <c r="B62" i="17"/>
  <c r="D62" i="17"/>
  <c r="G62" i="17"/>
  <c r="A63" i="17"/>
  <c r="B63" i="17"/>
  <c r="D63" i="17"/>
  <c r="G63" i="17"/>
  <c r="A65" i="17"/>
  <c r="B65" i="17"/>
  <c r="D65" i="17"/>
  <c r="E65" i="17"/>
  <c r="F65" i="17"/>
  <c r="G65" i="17"/>
  <c r="J65" i="17"/>
  <c r="K65" i="17"/>
  <c r="A66" i="17"/>
  <c r="B66" i="17"/>
  <c r="D66" i="17"/>
  <c r="E66" i="17"/>
  <c r="F66" i="17"/>
  <c r="G66" i="17"/>
  <c r="J66" i="17"/>
  <c r="K66" i="17"/>
  <c r="A67" i="17"/>
  <c r="B67" i="17"/>
  <c r="D67" i="17"/>
  <c r="E67" i="17"/>
  <c r="F67" i="17"/>
  <c r="G67" i="17"/>
  <c r="J67" i="17"/>
  <c r="K67" i="17"/>
  <c r="A75" i="17"/>
  <c r="B75" i="17"/>
  <c r="D75" i="17"/>
  <c r="G75" i="17"/>
  <c r="A76" i="17"/>
  <c r="B76" i="17"/>
  <c r="D76" i="17"/>
  <c r="G76" i="17"/>
  <c r="A77" i="17"/>
  <c r="B77" i="17"/>
  <c r="D77" i="17"/>
  <c r="G77" i="17"/>
  <c r="A79" i="17"/>
  <c r="B79" i="17"/>
  <c r="D79" i="17"/>
  <c r="E79" i="17"/>
  <c r="F79" i="17"/>
  <c r="G79" i="17"/>
  <c r="H79" i="17"/>
  <c r="I79" i="17"/>
  <c r="J79" i="17"/>
  <c r="K79" i="17"/>
  <c r="A80" i="17"/>
  <c r="B80" i="17"/>
  <c r="D80" i="17"/>
  <c r="E80" i="17"/>
  <c r="F80" i="17"/>
  <c r="G80" i="17"/>
  <c r="H80" i="17"/>
  <c r="I80" i="17"/>
  <c r="J80" i="17"/>
  <c r="K80" i="17"/>
  <c r="A81" i="17"/>
  <c r="B81" i="17"/>
  <c r="D81" i="17"/>
  <c r="E81" i="17"/>
  <c r="F81" i="17"/>
  <c r="G81" i="17"/>
  <c r="H81" i="17"/>
  <c r="I81" i="17"/>
  <c r="J81" i="17"/>
  <c r="K81" i="17"/>
  <c r="D82" i="17"/>
  <c r="J82" i="17"/>
  <c r="K82" i="17"/>
  <c r="A89" i="17"/>
  <c r="B89" i="17"/>
  <c r="D89" i="17"/>
  <c r="G89" i="17"/>
  <c r="A90" i="17"/>
  <c r="B90" i="17"/>
  <c r="D90" i="17"/>
  <c r="G90" i="17"/>
  <c r="A91" i="17"/>
  <c r="B91" i="17"/>
  <c r="D91" i="17"/>
  <c r="G91" i="17"/>
  <c r="A93" i="17"/>
  <c r="B93" i="17"/>
  <c r="D93" i="17"/>
  <c r="E93" i="17"/>
  <c r="F93" i="17"/>
  <c r="G93" i="17"/>
  <c r="H93" i="17"/>
  <c r="I93" i="17"/>
  <c r="J93" i="17"/>
  <c r="K93" i="17"/>
  <c r="A94" i="17"/>
  <c r="B94" i="17"/>
  <c r="D94" i="17"/>
  <c r="E94" i="17"/>
  <c r="F94" i="17"/>
  <c r="G94" i="17"/>
  <c r="H94" i="17"/>
  <c r="I94" i="17"/>
  <c r="J94" i="17"/>
  <c r="K94" i="17"/>
  <c r="A95" i="17"/>
  <c r="B95" i="17"/>
  <c r="D95" i="17"/>
  <c r="E95" i="17"/>
  <c r="F95" i="17"/>
  <c r="G95" i="17"/>
  <c r="H95" i="17"/>
  <c r="I95" i="17"/>
  <c r="J95" i="17"/>
  <c r="K95" i="17"/>
  <c r="D96" i="17"/>
  <c r="J96" i="17"/>
  <c r="K96" i="17"/>
  <c r="A104" i="17"/>
  <c r="B104" i="17"/>
  <c r="A105" i="17"/>
  <c r="B105" i="17"/>
  <c r="A106" i="17"/>
  <c r="B106" i="17"/>
  <c r="A108" i="17"/>
  <c r="B108" i="17"/>
  <c r="D108" i="17"/>
  <c r="E108" i="17"/>
  <c r="F108" i="17"/>
  <c r="G108" i="17"/>
  <c r="H108" i="17"/>
  <c r="I108" i="17"/>
  <c r="J108" i="17"/>
  <c r="K108" i="17"/>
  <c r="A109" i="17"/>
  <c r="B109" i="17"/>
  <c r="D109" i="17"/>
  <c r="E109" i="17"/>
  <c r="F109" i="17"/>
  <c r="G109" i="17"/>
  <c r="H109" i="17"/>
  <c r="I109" i="17"/>
  <c r="J109" i="17"/>
  <c r="K109" i="17"/>
  <c r="A110" i="17"/>
  <c r="B110" i="17"/>
  <c r="D110" i="17"/>
  <c r="E110" i="17"/>
  <c r="F110" i="17"/>
  <c r="G110" i="17"/>
  <c r="H110" i="17"/>
  <c r="I110" i="17"/>
  <c r="J110" i="17"/>
  <c r="K110" i="17"/>
  <c r="D111" i="17"/>
  <c r="G111" i="17"/>
  <c r="H111" i="17"/>
  <c r="I111" i="17"/>
  <c r="J111" i="17"/>
  <c r="K111" i="17"/>
  <c r="D112" i="17"/>
  <c r="G112" i="17"/>
  <c r="H112" i="17"/>
  <c r="I112" i="17"/>
  <c r="J112" i="17"/>
  <c r="K112" i="17"/>
  <c r="E113" i="17"/>
  <c r="E114" i="17"/>
  <c r="A116" i="17"/>
  <c r="B116" i="17"/>
  <c r="A117" i="17"/>
  <c r="B117" i="17"/>
  <c r="A118" i="17"/>
  <c r="B118" i="17"/>
  <c r="A120" i="17"/>
  <c r="B120" i="17"/>
  <c r="D120" i="17"/>
  <c r="E120" i="17"/>
  <c r="F120" i="17"/>
  <c r="G120" i="17"/>
  <c r="H120" i="17"/>
  <c r="I120" i="17"/>
  <c r="J120" i="17"/>
  <c r="K120" i="17"/>
  <c r="A121" i="17"/>
  <c r="B121" i="17"/>
  <c r="D121" i="17"/>
  <c r="E121" i="17"/>
  <c r="F121" i="17"/>
  <c r="G121" i="17"/>
  <c r="H121" i="17"/>
  <c r="I121" i="17"/>
  <c r="J121" i="17"/>
  <c r="K121" i="17"/>
  <c r="A122" i="17"/>
  <c r="B122" i="17"/>
  <c r="D122" i="17"/>
  <c r="E122" i="17"/>
  <c r="F122" i="17"/>
  <c r="G122" i="17"/>
  <c r="H122" i="17"/>
  <c r="I122" i="17"/>
  <c r="J122" i="17"/>
  <c r="K122" i="17"/>
  <c r="D123" i="17"/>
  <c r="G123" i="17"/>
  <c r="H123" i="17"/>
  <c r="I123" i="17"/>
  <c r="J123" i="17"/>
  <c r="K123" i="17"/>
  <c r="A127" i="17"/>
  <c r="B127" i="17"/>
  <c r="A128" i="17"/>
  <c r="B128" i="17"/>
  <c r="A129" i="17"/>
  <c r="B129" i="17"/>
  <c r="A131" i="17"/>
  <c r="B131" i="17"/>
  <c r="D131" i="17"/>
  <c r="E131" i="17"/>
  <c r="F131" i="17"/>
  <c r="G131" i="17"/>
  <c r="H131" i="17"/>
  <c r="I131" i="17"/>
  <c r="J131" i="17"/>
  <c r="K131" i="17"/>
  <c r="A132" i="17"/>
  <c r="B132" i="17"/>
  <c r="D132" i="17"/>
  <c r="E132" i="17"/>
  <c r="F132" i="17"/>
  <c r="G132" i="17"/>
  <c r="H132" i="17"/>
  <c r="I132" i="17"/>
  <c r="J132" i="17"/>
  <c r="K132" i="17"/>
  <c r="A133" i="17"/>
  <c r="B133" i="17"/>
  <c r="D133" i="17"/>
  <c r="E133" i="17"/>
  <c r="F133" i="17"/>
  <c r="G133" i="17"/>
  <c r="H133" i="17"/>
  <c r="I133" i="17"/>
  <c r="J133" i="17"/>
  <c r="K133" i="17"/>
  <c r="D134" i="17"/>
  <c r="G134" i="17"/>
  <c r="H134" i="17"/>
  <c r="I134" i="17"/>
  <c r="J134" i="17"/>
  <c r="K134" i="17"/>
  <c r="A136" i="17"/>
  <c r="B136" i="17"/>
  <c r="D136" i="17"/>
  <c r="G136" i="17"/>
  <c r="I136" i="17"/>
  <c r="A137" i="17"/>
  <c r="B137" i="17"/>
  <c r="D137" i="17"/>
  <c r="G137" i="17"/>
  <c r="A138" i="17"/>
  <c r="B138" i="17"/>
  <c r="D138" i="17"/>
  <c r="G138" i="17"/>
  <c r="A140" i="17"/>
  <c r="B140" i="17"/>
  <c r="D140" i="17"/>
  <c r="E140" i="17"/>
  <c r="F140" i="17"/>
  <c r="G140" i="17"/>
  <c r="J140" i="17"/>
  <c r="K140" i="17"/>
  <c r="A141" i="17"/>
  <c r="B141" i="17"/>
  <c r="D141" i="17"/>
  <c r="E141" i="17"/>
  <c r="F141" i="17"/>
  <c r="G141" i="17"/>
  <c r="H141" i="17"/>
  <c r="I141" i="17"/>
  <c r="J141" i="17"/>
  <c r="K141" i="17"/>
  <c r="A142" i="17"/>
  <c r="B142" i="17"/>
  <c r="D142" i="17"/>
  <c r="E142" i="17"/>
  <c r="F142" i="17"/>
  <c r="G142" i="17"/>
  <c r="H142" i="17"/>
  <c r="I142" i="17"/>
  <c r="J142" i="17"/>
  <c r="K142" i="17"/>
  <c r="D143" i="17"/>
  <c r="G143" i="17"/>
  <c r="H143" i="17"/>
  <c r="I143" i="17"/>
  <c r="J143" i="17"/>
  <c r="K143" i="17"/>
  <c r="A146" i="17"/>
  <c r="B146" i="17"/>
  <c r="D146" i="17"/>
  <c r="G146" i="17"/>
  <c r="I146" i="17"/>
  <c r="A147" i="17"/>
  <c r="B147" i="17"/>
  <c r="D147" i="17"/>
  <c r="G147" i="17"/>
  <c r="A148" i="17"/>
  <c r="B148" i="17"/>
  <c r="D148" i="17"/>
  <c r="G148" i="17"/>
  <c r="A150" i="17"/>
  <c r="B150" i="17"/>
  <c r="D150" i="17"/>
  <c r="E150" i="17"/>
  <c r="F150" i="17"/>
  <c r="G150" i="17"/>
  <c r="J150" i="17"/>
  <c r="K150" i="17"/>
  <c r="A151" i="17"/>
  <c r="B151" i="17"/>
  <c r="D151" i="17"/>
  <c r="E151" i="17"/>
  <c r="F151" i="17"/>
  <c r="G151" i="17"/>
  <c r="H151" i="17"/>
  <c r="I151" i="17"/>
  <c r="J151" i="17"/>
  <c r="K151" i="17"/>
  <c r="A152" i="17"/>
  <c r="B152" i="17"/>
  <c r="D152" i="17"/>
  <c r="E152" i="17"/>
  <c r="F152" i="17"/>
  <c r="G152" i="17"/>
  <c r="H152" i="17"/>
  <c r="I152" i="17"/>
  <c r="J152" i="17"/>
  <c r="K152" i="17"/>
  <c r="D153" i="17"/>
  <c r="G153" i="17"/>
  <c r="H153" i="17"/>
  <c r="I153" i="17"/>
  <c r="J153" i="17"/>
  <c r="K153" i="17"/>
  <c r="A157" i="17"/>
  <c r="B157" i="17"/>
  <c r="A158" i="17"/>
  <c r="B158" i="17"/>
  <c r="A159" i="17"/>
  <c r="B159" i="17"/>
  <c r="A161" i="17"/>
  <c r="B161" i="17"/>
  <c r="D161" i="17"/>
  <c r="E161" i="17"/>
  <c r="F161" i="17"/>
  <c r="G161" i="17"/>
  <c r="H161" i="17"/>
  <c r="I161" i="17"/>
  <c r="J161" i="17"/>
  <c r="K161" i="17"/>
  <c r="A162" i="17"/>
  <c r="B162" i="17"/>
  <c r="D162" i="17"/>
  <c r="E162" i="17"/>
  <c r="F162" i="17"/>
  <c r="G162" i="17"/>
  <c r="H162" i="17"/>
  <c r="I162" i="17"/>
  <c r="J162" i="17"/>
  <c r="K162" i="17"/>
  <c r="A163" i="17"/>
  <c r="B163" i="17"/>
  <c r="D163" i="17"/>
  <c r="E163" i="17"/>
  <c r="F163" i="17"/>
  <c r="G163" i="17"/>
  <c r="H163" i="17"/>
  <c r="I163" i="17"/>
  <c r="J163" i="17"/>
  <c r="K163" i="17"/>
  <c r="D164" i="17"/>
  <c r="G164" i="17"/>
  <c r="H164" i="17"/>
  <c r="I164" i="17"/>
  <c r="J164" i="17"/>
  <c r="K164" i="17"/>
  <c r="A168" i="17"/>
  <c r="B168" i="17"/>
  <c r="A169" i="17"/>
  <c r="B169" i="17"/>
  <c r="A170" i="17"/>
  <c r="B170" i="17"/>
  <c r="A172" i="17"/>
  <c r="B172" i="17"/>
  <c r="D172" i="17"/>
  <c r="E172" i="17"/>
  <c r="F172" i="17"/>
  <c r="G172" i="17"/>
  <c r="H172" i="17"/>
  <c r="I172" i="17"/>
  <c r="J172" i="17"/>
  <c r="K172" i="17"/>
  <c r="A173" i="17"/>
  <c r="B173" i="17"/>
  <c r="D173" i="17"/>
  <c r="E173" i="17"/>
  <c r="F173" i="17"/>
  <c r="G173" i="17"/>
  <c r="H173" i="17"/>
  <c r="I173" i="17"/>
  <c r="J173" i="17"/>
  <c r="K173" i="17"/>
  <c r="A174" i="17"/>
  <c r="B174" i="17"/>
  <c r="D174" i="17"/>
  <c r="E174" i="17"/>
  <c r="F174" i="17"/>
  <c r="G174" i="17"/>
  <c r="H174" i="17"/>
  <c r="I174" i="17"/>
  <c r="J174" i="17"/>
  <c r="K174" i="17"/>
  <c r="D175" i="17"/>
  <c r="G175" i="17"/>
  <c r="H175" i="17"/>
  <c r="I175" i="17"/>
  <c r="J175" i="17"/>
  <c r="K175" i="17"/>
  <c r="A177" i="17"/>
  <c r="B177" i="17"/>
  <c r="D177" i="17"/>
  <c r="G177" i="17"/>
  <c r="I177" i="17"/>
  <c r="A178" i="17"/>
  <c r="B178" i="17"/>
  <c r="D178" i="17"/>
  <c r="G178" i="17"/>
  <c r="A179" i="17"/>
  <c r="B179" i="17"/>
  <c r="D179" i="17"/>
  <c r="G179" i="17"/>
  <c r="A181" i="17"/>
  <c r="B181" i="17"/>
  <c r="D181" i="17"/>
  <c r="E181" i="17"/>
  <c r="F181" i="17"/>
  <c r="G181" i="17"/>
  <c r="J181" i="17"/>
  <c r="K181" i="17"/>
  <c r="A182" i="17"/>
  <c r="B182" i="17"/>
  <c r="D182" i="17"/>
  <c r="E182" i="17"/>
  <c r="F182" i="17"/>
  <c r="G182" i="17"/>
  <c r="H182" i="17"/>
  <c r="I182" i="17"/>
  <c r="J182" i="17"/>
  <c r="K182" i="17"/>
  <c r="A183" i="17"/>
  <c r="B183" i="17"/>
  <c r="D183" i="17"/>
  <c r="E183" i="17"/>
  <c r="F183" i="17"/>
  <c r="G183" i="17"/>
  <c r="H183" i="17"/>
  <c r="I183" i="17"/>
  <c r="J183" i="17"/>
  <c r="K183" i="17"/>
  <c r="D184" i="17"/>
  <c r="G184" i="17"/>
  <c r="H184" i="17"/>
  <c r="I184" i="17"/>
  <c r="J184" i="17"/>
  <c r="K184" i="17"/>
  <c r="A187" i="17"/>
  <c r="B187" i="17"/>
  <c r="D187" i="17"/>
  <c r="G187" i="17"/>
  <c r="I187" i="17"/>
  <c r="A188" i="17"/>
  <c r="B188" i="17"/>
  <c r="D188" i="17"/>
  <c r="G188" i="17"/>
  <c r="A189" i="17"/>
  <c r="B189" i="17"/>
  <c r="D189" i="17"/>
  <c r="G189" i="17"/>
  <c r="A191" i="17"/>
  <c r="B191" i="17"/>
  <c r="D191" i="17"/>
  <c r="E191" i="17"/>
  <c r="F191" i="17"/>
  <c r="G191" i="17"/>
  <c r="J191" i="17"/>
  <c r="K191" i="17"/>
  <c r="A192" i="17"/>
  <c r="B192" i="17"/>
  <c r="D192" i="17"/>
  <c r="E192" i="17"/>
  <c r="F192" i="17"/>
  <c r="G192" i="17"/>
  <c r="H192" i="17"/>
  <c r="I192" i="17"/>
  <c r="J192" i="17"/>
  <c r="K192" i="17"/>
  <c r="A193" i="17"/>
  <c r="B193" i="17"/>
  <c r="D193" i="17"/>
  <c r="E193" i="17"/>
  <c r="F193" i="17"/>
  <c r="G193" i="17"/>
  <c r="H193" i="17"/>
  <c r="I193" i="17"/>
  <c r="J193" i="17"/>
  <c r="K193" i="17"/>
  <c r="D194" i="17"/>
  <c r="G194" i="17"/>
  <c r="H194" i="17"/>
  <c r="I194" i="17"/>
  <c r="J194" i="17"/>
  <c r="K194" i="17"/>
  <c r="A1" i="18"/>
  <c r="D1" i="18"/>
  <c r="A2" i="18"/>
  <c r="D2" i="18"/>
  <c r="A3" i="18"/>
  <c r="D3" i="18"/>
  <c r="A5" i="18"/>
  <c r="D5" i="18"/>
  <c r="G5" i="18"/>
  <c r="A6" i="18"/>
  <c r="D6" i="18"/>
  <c r="G6" i="18"/>
  <c r="A7" i="18"/>
  <c r="D7" i="18"/>
  <c r="G7" i="18"/>
  <c r="A9" i="18"/>
  <c r="B9" i="18"/>
  <c r="D9" i="18"/>
  <c r="E9" i="18"/>
  <c r="F9" i="18"/>
  <c r="G9" i="18"/>
  <c r="H9" i="18"/>
  <c r="I9" i="18"/>
  <c r="J9" i="18"/>
  <c r="K9" i="18"/>
  <c r="A10" i="18"/>
  <c r="B10" i="18"/>
  <c r="D10" i="18"/>
  <c r="E10" i="18"/>
  <c r="F10" i="18"/>
  <c r="G10" i="18"/>
  <c r="H10" i="18"/>
  <c r="I10" i="18"/>
  <c r="J10" i="18"/>
  <c r="K10" i="18"/>
  <c r="A11" i="18"/>
  <c r="B11" i="18"/>
  <c r="D11" i="18"/>
  <c r="E11" i="18"/>
  <c r="F11" i="18"/>
  <c r="G11" i="18"/>
  <c r="H11" i="18"/>
  <c r="I11" i="18"/>
  <c r="J11" i="18"/>
  <c r="K11" i="18"/>
  <c r="D12" i="18"/>
  <c r="J12" i="18"/>
  <c r="K12" i="18"/>
  <c r="A17" i="18"/>
  <c r="D17" i="18"/>
  <c r="G17" i="18"/>
  <c r="A18" i="18"/>
  <c r="D18" i="18"/>
  <c r="G18" i="18"/>
  <c r="A19" i="18"/>
  <c r="D19" i="18"/>
  <c r="G19" i="18"/>
  <c r="A21" i="18"/>
  <c r="B21" i="18"/>
  <c r="D21" i="18"/>
  <c r="E21" i="18"/>
  <c r="F21" i="18"/>
  <c r="G21" i="18"/>
  <c r="H21" i="18"/>
  <c r="I21" i="18"/>
  <c r="J21" i="18"/>
  <c r="K21" i="18"/>
  <c r="A22" i="18"/>
  <c r="B22" i="18"/>
  <c r="D22" i="18"/>
  <c r="E22" i="18"/>
  <c r="F22" i="18"/>
  <c r="G22" i="18"/>
  <c r="H22" i="18"/>
  <c r="I22" i="18"/>
  <c r="J22" i="18"/>
  <c r="K22" i="18"/>
  <c r="A23" i="18"/>
  <c r="B23" i="18"/>
  <c r="D23" i="18"/>
  <c r="E23" i="18"/>
  <c r="F23" i="18"/>
  <c r="G23" i="18"/>
  <c r="H23" i="18"/>
  <c r="I23" i="18"/>
  <c r="J23" i="18"/>
  <c r="K23" i="18"/>
  <c r="D24" i="18"/>
  <c r="I24" i="18"/>
  <c r="J24" i="18"/>
  <c r="K24" i="18"/>
  <c r="A29" i="18"/>
  <c r="B29" i="18"/>
  <c r="D29" i="18"/>
  <c r="G29" i="18"/>
  <c r="A30" i="18"/>
  <c r="B30" i="18"/>
  <c r="D30" i="18"/>
  <c r="G30" i="18"/>
  <c r="A31" i="18"/>
  <c r="B31" i="18"/>
  <c r="D31" i="18"/>
  <c r="G31" i="18"/>
  <c r="A33" i="18"/>
  <c r="B33" i="18"/>
  <c r="D33" i="18"/>
  <c r="E33" i="18"/>
  <c r="F33" i="18"/>
  <c r="G33" i="18"/>
  <c r="J33" i="18"/>
  <c r="K33" i="18"/>
  <c r="A34" i="18"/>
  <c r="B34" i="18"/>
  <c r="D34" i="18"/>
  <c r="E34" i="18"/>
  <c r="F34" i="18"/>
  <c r="G34" i="18"/>
  <c r="J34" i="18"/>
  <c r="K34" i="18"/>
  <c r="A35" i="18"/>
  <c r="B35" i="18"/>
  <c r="D35" i="18"/>
  <c r="E35" i="18"/>
  <c r="F35" i="18"/>
  <c r="G35" i="18"/>
  <c r="J35" i="18"/>
  <c r="K35" i="18"/>
  <c r="J36" i="18"/>
  <c r="K36" i="18"/>
  <c r="A41" i="18"/>
  <c r="B41" i="18"/>
  <c r="D41" i="18"/>
  <c r="G41" i="18"/>
  <c r="A42" i="18"/>
  <c r="B42" i="18"/>
  <c r="D42" i="18"/>
  <c r="G42" i="18"/>
  <c r="A43" i="18"/>
  <c r="B43" i="18"/>
  <c r="D43" i="18"/>
  <c r="G43" i="18"/>
  <c r="A45" i="18"/>
  <c r="B45" i="18"/>
  <c r="D45" i="18"/>
  <c r="E45" i="18"/>
  <c r="F45" i="18"/>
  <c r="G45" i="18"/>
  <c r="J45" i="18"/>
  <c r="K45" i="18"/>
  <c r="A46" i="18"/>
  <c r="B46" i="18"/>
  <c r="D46" i="18"/>
  <c r="E46" i="18"/>
  <c r="F46" i="18"/>
  <c r="G46" i="18"/>
  <c r="J46" i="18"/>
  <c r="K46" i="18"/>
  <c r="A47" i="18"/>
  <c r="B47" i="18"/>
  <c r="D47" i="18"/>
  <c r="E47" i="18"/>
  <c r="F47" i="18"/>
  <c r="G47" i="18"/>
  <c r="J47" i="18"/>
  <c r="K47" i="18"/>
  <c r="A53" i="18"/>
  <c r="B53" i="18"/>
  <c r="D53" i="18"/>
  <c r="G53" i="18"/>
  <c r="A54" i="18"/>
  <c r="B54" i="18"/>
  <c r="D54" i="18"/>
  <c r="G54" i="18"/>
  <c r="A55" i="18"/>
  <c r="B55" i="18"/>
  <c r="D55" i="18"/>
  <c r="G55" i="18"/>
  <c r="A57" i="18"/>
  <c r="B57" i="18"/>
  <c r="D57" i="18"/>
  <c r="E57" i="18"/>
  <c r="F57" i="18"/>
  <c r="G57" i="18"/>
  <c r="J57" i="18"/>
  <c r="K57" i="18"/>
  <c r="A58" i="18"/>
  <c r="B58" i="18"/>
  <c r="D58" i="18"/>
  <c r="E58" i="18"/>
  <c r="F58" i="18"/>
  <c r="G58" i="18"/>
  <c r="J58" i="18"/>
  <c r="K58" i="18"/>
  <c r="A59" i="18"/>
  <c r="B59" i="18"/>
  <c r="D59" i="18"/>
  <c r="E59" i="18"/>
  <c r="F59" i="18"/>
  <c r="G59" i="18"/>
  <c r="J59" i="18"/>
  <c r="K59" i="18"/>
  <c r="A65" i="18"/>
  <c r="B65" i="18"/>
  <c r="D65" i="18"/>
  <c r="G65" i="18"/>
  <c r="A66" i="18"/>
  <c r="B66" i="18"/>
  <c r="D66" i="18"/>
  <c r="G66" i="18"/>
  <c r="A67" i="18"/>
  <c r="B67" i="18"/>
  <c r="D67" i="18"/>
  <c r="G67" i="18"/>
  <c r="A69" i="18"/>
  <c r="B69" i="18"/>
  <c r="D69" i="18"/>
  <c r="E69" i="18"/>
  <c r="F69" i="18"/>
  <c r="G69" i="18"/>
  <c r="H69" i="18"/>
  <c r="I69" i="18"/>
  <c r="J69" i="18"/>
  <c r="K69" i="18"/>
  <c r="A70" i="18"/>
  <c r="B70" i="18"/>
  <c r="D70" i="18"/>
  <c r="E70" i="18"/>
  <c r="F70" i="18"/>
  <c r="G70" i="18"/>
  <c r="H70" i="18"/>
  <c r="I70" i="18"/>
  <c r="J70" i="18"/>
  <c r="K70" i="18"/>
  <c r="A71" i="18"/>
  <c r="B71" i="18"/>
  <c r="D71" i="18"/>
  <c r="E71" i="18"/>
  <c r="F71" i="18"/>
  <c r="G71" i="18"/>
  <c r="H71" i="18"/>
  <c r="I71" i="18"/>
  <c r="J71" i="18"/>
  <c r="K71" i="18"/>
  <c r="D72" i="18"/>
  <c r="J72" i="18"/>
  <c r="K72" i="18"/>
  <c r="A77" i="18"/>
  <c r="B77" i="18"/>
  <c r="D77" i="18"/>
  <c r="G77" i="18"/>
  <c r="A78" i="18"/>
  <c r="B78" i="18"/>
  <c r="D78" i="18"/>
  <c r="G78" i="18"/>
  <c r="A79" i="18"/>
  <c r="B79" i="18"/>
  <c r="D79" i="18"/>
  <c r="G79" i="18"/>
  <c r="A81" i="18"/>
  <c r="B81" i="18"/>
  <c r="D81" i="18"/>
  <c r="E81" i="18"/>
  <c r="F81" i="18"/>
  <c r="G81" i="18"/>
  <c r="H81" i="18"/>
  <c r="I81" i="18"/>
  <c r="J81" i="18"/>
  <c r="K81" i="18"/>
  <c r="A82" i="18"/>
  <c r="B82" i="18"/>
  <c r="D82" i="18"/>
  <c r="E82" i="18"/>
  <c r="F82" i="18"/>
  <c r="G82" i="18"/>
  <c r="H82" i="18"/>
  <c r="I82" i="18"/>
  <c r="J82" i="18"/>
  <c r="K82" i="18"/>
  <c r="A83" i="18"/>
  <c r="B83" i="18"/>
  <c r="D83" i="18"/>
  <c r="E83" i="18"/>
  <c r="F83" i="18"/>
  <c r="G83" i="18"/>
  <c r="H83" i="18"/>
  <c r="I83" i="18"/>
  <c r="J83" i="18"/>
  <c r="K83" i="18"/>
  <c r="J84" i="18"/>
  <c r="K84" i="18"/>
  <c r="A89" i="18"/>
  <c r="B89" i="18"/>
  <c r="D89" i="18"/>
  <c r="G89" i="18"/>
  <c r="A90" i="18"/>
  <c r="B90" i="18"/>
  <c r="D90" i="18"/>
  <c r="G90" i="18"/>
  <c r="A91" i="18"/>
  <c r="B91" i="18"/>
  <c r="D91" i="18"/>
  <c r="G91" i="18"/>
  <c r="A93" i="18"/>
  <c r="B93" i="18"/>
  <c r="D93" i="18"/>
  <c r="E93" i="18"/>
  <c r="F93" i="18"/>
  <c r="G93" i="18"/>
  <c r="H93" i="18"/>
  <c r="I93" i="18"/>
  <c r="J93" i="18"/>
  <c r="K93" i="18"/>
  <c r="A94" i="18"/>
  <c r="B94" i="18"/>
  <c r="D94" i="18"/>
  <c r="E94" i="18"/>
  <c r="F94" i="18"/>
  <c r="G94" i="18"/>
  <c r="H94" i="18"/>
  <c r="I94" i="18"/>
  <c r="J94" i="18"/>
  <c r="K94" i="18"/>
  <c r="A95" i="18"/>
  <c r="B95" i="18"/>
  <c r="D95" i="18"/>
  <c r="E95" i="18"/>
  <c r="F95" i="18"/>
  <c r="G95" i="18"/>
  <c r="H95" i="18"/>
  <c r="I95" i="18"/>
  <c r="J95" i="18"/>
  <c r="K95" i="18"/>
  <c r="J96" i="18"/>
  <c r="K96" i="18"/>
  <c r="A101" i="18"/>
  <c r="B101" i="18"/>
  <c r="D101" i="18"/>
  <c r="G101" i="18"/>
  <c r="A102" i="18"/>
  <c r="B102" i="18"/>
  <c r="D102" i="18"/>
  <c r="G102" i="18"/>
  <c r="A103" i="18"/>
  <c r="B103" i="18"/>
  <c r="D103" i="18"/>
  <c r="G103" i="18"/>
  <c r="A105" i="18"/>
  <c r="B105" i="18"/>
  <c r="D105" i="18"/>
  <c r="E105" i="18"/>
  <c r="F105" i="18"/>
  <c r="G105" i="18"/>
  <c r="H105" i="18"/>
  <c r="I105" i="18"/>
  <c r="J105" i="18"/>
  <c r="K105" i="18"/>
  <c r="A106" i="18"/>
  <c r="B106" i="18"/>
  <c r="D106" i="18"/>
  <c r="E106" i="18"/>
  <c r="F106" i="18"/>
  <c r="G106" i="18"/>
  <c r="H106" i="18"/>
  <c r="I106" i="18"/>
  <c r="J106" i="18"/>
  <c r="K106" i="18"/>
  <c r="A107" i="18"/>
  <c r="B107" i="18"/>
  <c r="D107" i="18"/>
  <c r="E107" i="18"/>
  <c r="F107" i="18"/>
  <c r="G107" i="18"/>
  <c r="H107" i="18"/>
  <c r="I107" i="18"/>
  <c r="J107" i="18"/>
  <c r="K107" i="18"/>
  <c r="A111" i="18"/>
  <c r="B111" i="18"/>
  <c r="A112" i="18"/>
  <c r="B112" i="18"/>
  <c r="A113" i="18"/>
  <c r="B113" i="18"/>
  <c r="A115" i="18"/>
  <c r="B115" i="18"/>
  <c r="D115" i="18"/>
  <c r="E115" i="18"/>
  <c r="F115" i="18"/>
  <c r="G115" i="18"/>
  <c r="H115" i="18"/>
  <c r="I115" i="18"/>
  <c r="J115" i="18"/>
  <c r="K115" i="18"/>
  <c r="A116" i="18"/>
  <c r="B116" i="18"/>
  <c r="D116" i="18"/>
  <c r="E116" i="18"/>
  <c r="F116" i="18"/>
  <c r="G116" i="18"/>
  <c r="H116" i="18"/>
  <c r="I116" i="18"/>
  <c r="J116" i="18"/>
  <c r="K116" i="18"/>
  <c r="A117" i="18"/>
  <c r="B117" i="18"/>
  <c r="D117" i="18"/>
  <c r="E117" i="18"/>
  <c r="F117" i="18"/>
  <c r="G117" i="18"/>
  <c r="H117" i="18"/>
  <c r="I117" i="18"/>
  <c r="J117" i="18"/>
  <c r="K117" i="18"/>
  <c r="D118" i="18"/>
  <c r="G118" i="18"/>
  <c r="H118" i="18"/>
  <c r="I118" i="18"/>
  <c r="J118" i="18"/>
  <c r="K118" i="18"/>
  <c r="A122" i="18"/>
  <c r="B122" i="18"/>
  <c r="A123" i="18"/>
  <c r="B123" i="18"/>
  <c r="A124" i="18"/>
  <c r="B124" i="18"/>
  <c r="A126" i="18"/>
  <c r="B126" i="18"/>
  <c r="D126" i="18"/>
  <c r="E126" i="18"/>
  <c r="F126" i="18"/>
  <c r="G126" i="18"/>
  <c r="H126" i="18"/>
  <c r="I126" i="18"/>
  <c r="J126" i="18"/>
  <c r="K126" i="18"/>
  <c r="A127" i="18"/>
  <c r="B127" i="18"/>
  <c r="D127" i="18"/>
  <c r="E127" i="18"/>
  <c r="F127" i="18"/>
  <c r="G127" i="18"/>
  <c r="H127" i="18"/>
  <c r="I127" i="18"/>
  <c r="J127" i="18"/>
  <c r="K127" i="18"/>
  <c r="A128" i="18"/>
  <c r="B128" i="18"/>
  <c r="D128" i="18"/>
  <c r="E128" i="18"/>
  <c r="F128" i="18"/>
  <c r="G128" i="18"/>
  <c r="H128" i="18"/>
  <c r="I128" i="18"/>
  <c r="J128" i="18"/>
  <c r="K128" i="18"/>
  <c r="D129" i="18"/>
  <c r="G129" i="18"/>
  <c r="H129" i="18"/>
  <c r="I129" i="18"/>
  <c r="J129" i="18"/>
  <c r="K129" i="18"/>
  <c r="A131" i="18"/>
  <c r="B131" i="18"/>
  <c r="A132" i="18"/>
  <c r="B132" i="18"/>
  <c r="A133" i="18"/>
  <c r="B133" i="18"/>
  <c r="A135" i="18"/>
  <c r="B135" i="18"/>
  <c r="D135" i="18"/>
  <c r="E135" i="18"/>
  <c r="F135" i="18"/>
  <c r="G135" i="18"/>
  <c r="H135" i="18"/>
  <c r="I135" i="18"/>
  <c r="J135" i="18"/>
  <c r="K135" i="18"/>
  <c r="A136" i="18"/>
  <c r="B136" i="18"/>
  <c r="D136" i="18"/>
  <c r="E136" i="18"/>
  <c r="F136" i="18"/>
  <c r="G136" i="18"/>
  <c r="H136" i="18"/>
  <c r="I136" i="18"/>
  <c r="J136" i="18"/>
  <c r="K136" i="18"/>
  <c r="A137" i="18"/>
  <c r="B137" i="18"/>
  <c r="D137" i="18"/>
  <c r="E137" i="18"/>
  <c r="F137" i="18"/>
  <c r="G137" i="18"/>
  <c r="H137" i="18"/>
  <c r="I137" i="18"/>
  <c r="J137" i="18"/>
  <c r="K137" i="18"/>
  <c r="D138" i="18"/>
  <c r="G138" i="18"/>
  <c r="H138" i="18"/>
  <c r="I138" i="18"/>
  <c r="J138" i="18"/>
  <c r="K138" i="18"/>
  <c r="D139" i="18"/>
  <c r="G139" i="18"/>
  <c r="H139" i="18"/>
  <c r="I139" i="18"/>
  <c r="J139" i="18"/>
  <c r="K139" i="18"/>
  <c r="E140" i="18"/>
  <c r="E141" i="18"/>
  <c r="A143" i="18"/>
  <c r="B143" i="18"/>
  <c r="A144" i="18"/>
  <c r="B144" i="18"/>
  <c r="A145" i="18"/>
  <c r="B145" i="18"/>
  <c r="A147" i="18"/>
  <c r="B147" i="18"/>
  <c r="D147" i="18"/>
  <c r="E147" i="18"/>
  <c r="F147" i="18"/>
  <c r="G147" i="18"/>
  <c r="H147" i="18"/>
  <c r="I147" i="18"/>
  <c r="J147" i="18"/>
  <c r="K147" i="18"/>
  <c r="A148" i="18"/>
  <c r="B148" i="18"/>
  <c r="D148" i="18"/>
  <c r="E148" i="18"/>
  <c r="F148" i="18"/>
  <c r="G148" i="18"/>
  <c r="H148" i="18"/>
  <c r="I148" i="18"/>
  <c r="J148" i="18"/>
  <c r="K148" i="18"/>
  <c r="A149" i="18"/>
  <c r="B149" i="18"/>
  <c r="D149" i="18"/>
  <c r="E149" i="18"/>
  <c r="F149" i="18"/>
  <c r="G149" i="18"/>
  <c r="H149" i="18"/>
  <c r="I149" i="18"/>
  <c r="J149" i="18"/>
  <c r="K149" i="18"/>
  <c r="D150" i="18"/>
  <c r="G150" i="18"/>
  <c r="H150" i="18"/>
  <c r="I150" i="18"/>
  <c r="J150" i="18"/>
  <c r="K150" i="18"/>
  <c r="A154" i="18"/>
  <c r="B154" i="18"/>
  <c r="A155" i="18"/>
  <c r="B155" i="18"/>
  <c r="A156" i="18"/>
  <c r="B156" i="18"/>
  <c r="A158" i="18"/>
  <c r="B158" i="18"/>
  <c r="D158" i="18"/>
  <c r="E158" i="18"/>
  <c r="F158" i="18"/>
  <c r="G158" i="18"/>
  <c r="H158" i="18"/>
  <c r="I158" i="18"/>
  <c r="J158" i="18"/>
  <c r="K158" i="18"/>
  <c r="A159" i="18"/>
  <c r="B159" i="18"/>
  <c r="D159" i="18"/>
  <c r="E159" i="18"/>
  <c r="F159" i="18"/>
  <c r="G159" i="18"/>
  <c r="H159" i="18"/>
  <c r="I159" i="18"/>
  <c r="J159" i="18"/>
  <c r="K159" i="18"/>
  <c r="A160" i="18"/>
  <c r="B160" i="18"/>
  <c r="D160" i="18"/>
  <c r="E160" i="18"/>
  <c r="F160" i="18"/>
  <c r="G160" i="18"/>
  <c r="H160" i="18"/>
  <c r="I160" i="18"/>
  <c r="J160" i="18"/>
  <c r="K160" i="18"/>
  <c r="D161" i="18"/>
  <c r="G161" i="18"/>
  <c r="H161" i="18"/>
  <c r="I161" i="18"/>
  <c r="J161" i="18"/>
  <c r="K161" i="18"/>
  <c r="A163" i="18"/>
  <c r="B163" i="18"/>
  <c r="D163" i="18"/>
  <c r="G163" i="18"/>
  <c r="I163" i="18"/>
  <c r="A164" i="18"/>
  <c r="B164" i="18"/>
  <c r="D164" i="18"/>
  <c r="G164" i="18"/>
  <c r="A165" i="18"/>
  <c r="B165" i="18"/>
  <c r="D165" i="18"/>
  <c r="G165" i="18"/>
  <c r="A167" i="18"/>
  <c r="B167" i="18"/>
  <c r="D167" i="18"/>
  <c r="E167" i="18"/>
  <c r="F167" i="18"/>
  <c r="G167" i="18"/>
  <c r="J167" i="18"/>
  <c r="K167" i="18"/>
  <c r="A168" i="18"/>
  <c r="B168" i="18"/>
  <c r="D168" i="18"/>
  <c r="E168" i="18"/>
  <c r="F168" i="18"/>
  <c r="G168" i="18"/>
  <c r="H168" i="18"/>
  <c r="I168" i="18"/>
  <c r="J168" i="18"/>
  <c r="K168" i="18"/>
  <c r="A169" i="18"/>
  <c r="B169" i="18"/>
  <c r="D169" i="18"/>
  <c r="E169" i="18"/>
  <c r="F169" i="18"/>
  <c r="G169" i="18"/>
  <c r="H169" i="18"/>
  <c r="I169" i="18"/>
  <c r="J169" i="18"/>
  <c r="K169" i="18"/>
  <c r="D170" i="18"/>
  <c r="G170" i="18"/>
  <c r="H170" i="18"/>
  <c r="I170" i="18"/>
  <c r="J170" i="18"/>
  <c r="K170" i="18"/>
  <c r="A173" i="18"/>
  <c r="B173" i="18"/>
  <c r="D173" i="18"/>
  <c r="G173" i="18"/>
  <c r="I173" i="18"/>
  <c r="A174" i="18"/>
  <c r="B174" i="18"/>
  <c r="D174" i="18"/>
  <c r="G174" i="18"/>
  <c r="A175" i="18"/>
  <c r="B175" i="18"/>
  <c r="D175" i="18"/>
  <c r="G175" i="18"/>
  <c r="A177" i="18"/>
  <c r="B177" i="18"/>
  <c r="D177" i="18"/>
  <c r="E177" i="18"/>
  <c r="F177" i="18"/>
  <c r="G177" i="18"/>
  <c r="J177" i="18"/>
  <c r="K177" i="18"/>
  <c r="A178" i="18"/>
  <c r="B178" i="18"/>
  <c r="D178" i="18"/>
  <c r="E178" i="18"/>
  <c r="F178" i="18"/>
  <c r="G178" i="18"/>
  <c r="H178" i="18"/>
  <c r="I178" i="18"/>
  <c r="J178" i="18"/>
  <c r="K178" i="18"/>
  <c r="A179" i="18"/>
  <c r="B179" i="18"/>
  <c r="D179" i="18"/>
  <c r="E179" i="18"/>
  <c r="F179" i="18"/>
  <c r="G179" i="18"/>
  <c r="H179" i="18"/>
  <c r="I179" i="18"/>
  <c r="J179" i="18"/>
  <c r="K179" i="18"/>
  <c r="D180" i="18"/>
  <c r="G180" i="18"/>
  <c r="H180" i="18"/>
  <c r="I180" i="18"/>
  <c r="J180" i="18"/>
  <c r="K180" i="18"/>
  <c r="A184" i="18"/>
  <c r="B184" i="18"/>
  <c r="D184" i="18"/>
  <c r="G184" i="18"/>
  <c r="I184" i="18"/>
  <c r="A185" i="18"/>
  <c r="B185" i="18"/>
  <c r="D185" i="18"/>
  <c r="G185" i="18"/>
  <c r="A186" i="18"/>
  <c r="B186" i="18"/>
  <c r="D186" i="18"/>
  <c r="G186" i="18"/>
  <c r="A188" i="18"/>
  <c r="B188" i="18"/>
  <c r="D188" i="18"/>
  <c r="E188" i="18"/>
  <c r="F188" i="18"/>
  <c r="G188" i="18"/>
  <c r="J188" i="18"/>
  <c r="K188" i="18"/>
  <c r="A189" i="18"/>
  <c r="B189" i="18"/>
  <c r="D189" i="18"/>
  <c r="E189" i="18"/>
  <c r="F189" i="18"/>
  <c r="G189" i="18"/>
  <c r="H189" i="18"/>
  <c r="I189" i="18"/>
  <c r="J189" i="18"/>
  <c r="K189" i="18"/>
  <c r="A190" i="18"/>
  <c r="B190" i="18"/>
  <c r="D190" i="18"/>
  <c r="E190" i="18"/>
  <c r="F190" i="18"/>
  <c r="G190" i="18"/>
  <c r="H190" i="18"/>
  <c r="I190" i="18"/>
  <c r="J190" i="18"/>
  <c r="K190" i="18"/>
  <c r="D191" i="18"/>
  <c r="G191" i="18"/>
  <c r="H191" i="18"/>
  <c r="I191" i="18"/>
  <c r="J191" i="18"/>
  <c r="K191" i="18"/>
  <c r="A195" i="18"/>
  <c r="B195" i="18"/>
  <c r="A196" i="18"/>
  <c r="B196" i="18"/>
  <c r="A197" i="18"/>
  <c r="B197" i="18"/>
  <c r="A199" i="18"/>
  <c r="B199" i="18"/>
  <c r="D199" i="18"/>
  <c r="E199" i="18"/>
  <c r="F199" i="18"/>
  <c r="G199" i="18"/>
  <c r="H199" i="18"/>
  <c r="I199" i="18"/>
  <c r="J199" i="18"/>
  <c r="K199" i="18"/>
  <c r="A200" i="18"/>
  <c r="B200" i="18"/>
  <c r="D200" i="18"/>
  <c r="E200" i="18"/>
  <c r="F200" i="18"/>
  <c r="G200" i="18"/>
  <c r="H200" i="18"/>
  <c r="I200" i="18"/>
  <c r="J200" i="18"/>
  <c r="K200" i="18"/>
  <c r="A201" i="18"/>
  <c r="B201" i="18"/>
  <c r="D201" i="18"/>
  <c r="E201" i="18"/>
  <c r="F201" i="18"/>
  <c r="G201" i="18"/>
  <c r="H201" i="18"/>
  <c r="I201" i="18"/>
  <c r="J201" i="18"/>
  <c r="K201" i="18"/>
  <c r="D202" i="18"/>
  <c r="G202" i="18"/>
  <c r="H202" i="18"/>
  <c r="I202" i="18"/>
  <c r="J202" i="18"/>
  <c r="K202" i="18"/>
  <c r="A206" i="18"/>
  <c r="B206" i="18"/>
  <c r="A207" i="18"/>
  <c r="B207" i="18"/>
  <c r="A208" i="18"/>
  <c r="B208" i="18"/>
  <c r="A210" i="18"/>
  <c r="B210" i="18"/>
  <c r="D210" i="18"/>
  <c r="E210" i="18"/>
  <c r="F210" i="18"/>
  <c r="G210" i="18"/>
  <c r="H210" i="18"/>
  <c r="I210" i="18"/>
  <c r="J210" i="18"/>
  <c r="K210" i="18"/>
  <c r="A211" i="18"/>
  <c r="B211" i="18"/>
  <c r="D211" i="18"/>
  <c r="E211" i="18"/>
  <c r="F211" i="18"/>
  <c r="G211" i="18"/>
  <c r="H211" i="18"/>
  <c r="I211" i="18"/>
  <c r="J211" i="18"/>
  <c r="K211" i="18"/>
  <c r="A212" i="18"/>
  <c r="B212" i="18"/>
  <c r="D212" i="18"/>
  <c r="E212" i="18"/>
  <c r="F212" i="18"/>
  <c r="G212" i="18"/>
  <c r="H212" i="18"/>
  <c r="I212" i="18"/>
  <c r="J212" i="18"/>
  <c r="K212" i="18"/>
  <c r="D213" i="18"/>
  <c r="G213" i="18"/>
  <c r="H213" i="18"/>
  <c r="I213" i="18"/>
  <c r="J213" i="18"/>
  <c r="K213" i="18"/>
  <c r="A215" i="18"/>
  <c r="B215" i="18"/>
  <c r="D215" i="18"/>
  <c r="G215" i="18"/>
  <c r="I215" i="18"/>
  <c r="A216" i="18"/>
  <c r="B216" i="18"/>
  <c r="D216" i="18"/>
  <c r="G216" i="18"/>
  <c r="A217" i="18"/>
  <c r="B217" i="18"/>
  <c r="D217" i="18"/>
  <c r="G217" i="18"/>
  <c r="A219" i="18"/>
  <c r="B219" i="18"/>
  <c r="D219" i="18"/>
  <c r="E219" i="18"/>
  <c r="F219" i="18"/>
  <c r="G219" i="18"/>
  <c r="J219" i="18"/>
  <c r="K219" i="18"/>
  <c r="A220" i="18"/>
  <c r="B220" i="18"/>
  <c r="D220" i="18"/>
  <c r="E220" i="18"/>
  <c r="F220" i="18"/>
  <c r="G220" i="18"/>
  <c r="H220" i="18"/>
  <c r="I220" i="18"/>
  <c r="J220" i="18"/>
  <c r="K220" i="18"/>
  <c r="A221" i="18"/>
  <c r="B221" i="18"/>
  <c r="D221" i="18"/>
  <c r="E221" i="18"/>
  <c r="F221" i="18"/>
  <c r="G221" i="18"/>
  <c r="H221" i="18"/>
  <c r="I221" i="18"/>
  <c r="J221" i="18"/>
  <c r="K221" i="18"/>
  <c r="D222" i="18"/>
  <c r="G222" i="18"/>
  <c r="H222" i="18"/>
  <c r="I222" i="18"/>
  <c r="J222" i="18"/>
  <c r="K222" i="18"/>
  <c r="A225" i="18"/>
  <c r="B225" i="18"/>
  <c r="D225" i="18"/>
  <c r="G225" i="18"/>
  <c r="I225" i="18"/>
  <c r="A226" i="18"/>
  <c r="B226" i="18"/>
  <c r="D226" i="18"/>
  <c r="G226" i="18"/>
  <c r="A227" i="18"/>
  <c r="B227" i="18"/>
  <c r="D227" i="18"/>
  <c r="G227" i="18"/>
  <c r="A229" i="18"/>
  <c r="B229" i="18"/>
  <c r="D229" i="18"/>
  <c r="E229" i="18"/>
  <c r="F229" i="18"/>
  <c r="G229" i="18"/>
  <c r="J229" i="18"/>
  <c r="K229" i="18"/>
  <c r="A230" i="18"/>
  <c r="B230" i="18"/>
  <c r="D230" i="18"/>
  <c r="E230" i="18"/>
  <c r="F230" i="18"/>
  <c r="G230" i="18"/>
  <c r="H230" i="18"/>
  <c r="I230" i="18"/>
  <c r="J230" i="18"/>
  <c r="K230" i="18"/>
  <c r="A231" i="18"/>
  <c r="B231" i="18"/>
  <c r="D231" i="18"/>
  <c r="E231" i="18"/>
  <c r="F231" i="18"/>
  <c r="G231" i="18"/>
  <c r="H231" i="18"/>
  <c r="I231" i="18"/>
  <c r="J231" i="18"/>
  <c r="K231" i="18"/>
  <c r="D232" i="18"/>
  <c r="G232" i="18"/>
  <c r="H232" i="18"/>
  <c r="I232" i="18"/>
  <c r="J232" i="18"/>
  <c r="K232" i="18"/>
  <c r="D2" i="28"/>
  <c r="B70" i="28"/>
  <c r="B71" i="28"/>
  <c r="B72" i="28"/>
  <c r="E79" i="28"/>
  <c r="E80" i="28"/>
  <c r="B82" i="28"/>
  <c r="B83" i="28"/>
  <c r="B84" i="28"/>
  <c r="A94" i="28"/>
  <c r="B94" i="28"/>
  <c r="A95" i="28"/>
  <c r="B95" i="28"/>
  <c r="A96" i="28"/>
  <c r="B96" i="28"/>
  <c r="A98" i="28"/>
  <c r="B98" i="28"/>
  <c r="D98" i="28"/>
  <c r="E98" i="28"/>
  <c r="F98" i="28"/>
  <c r="G98" i="28"/>
  <c r="H98" i="28"/>
  <c r="I98" i="28"/>
  <c r="J98" i="28"/>
  <c r="K98" i="28"/>
  <c r="A99" i="28"/>
  <c r="B99" i="28"/>
  <c r="D99" i="28"/>
  <c r="E99" i="28"/>
  <c r="F99" i="28"/>
  <c r="G99" i="28"/>
  <c r="H99" i="28"/>
  <c r="I99" i="28"/>
  <c r="J99" i="28"/>
  <c r="K99" i="28"/>
  <c r="A100" i="28"/>
  <c r="B100" i="28"/>
  <c r="D100" i="28"/>
  <c r="E100" i="28"/>
  <c r="F100" i="28"/>
  <c r="G100" i="28"/>
  <c r="H100" i="28"/>
  <c r="I100" i="28"/>
  <c r="J100" i="28"/>
  <c r="K100" i="28"/>
  <c r="A104" i="28"/>
  <c r="B104" i="28"/>
  <c r="D104" i="28"/>
  <c r="G104" i="28"/>
  <c r="I104" i="28"/>
  <c r="A105" i="28"/>
  <c r="B105" i="28"/>
  <c r="D105" i="28"/>
  <c r="G105" i="28"/>
  <c r="A106" i="28"/>
  <c r="B106" i="28"/>
  <c r="D106" i="28"/>
  <c r="G106" i="28"/>
  <c r="A108" i="28"/>
  <c r="B108" i="28"/>
  <c r="D108" i="28"/>
  <c r="E108" i="28"/>
  <c r="F108" i="28"/>
  <c r="G108" i="28"/>
  <c r="J108" i="28"/>
  <c r="K108" i="28"/>
  <c r="A109" i="28"/>
  <c r="B109" i="28"/>
  <c r="D109" i="28"/>
  <c r="E109" i="28"/>
  <c r="F109" i="28"/>
  <c r="G109" i="28"/>
  <c r="H109" i="28"/>
  <c r="I109" i="28"/>
  <c r="J109" i="28"/>
  <c r="K109" i="28"/>
  <c r="A110" i="28"/>
  <c r="B110" i="28"/>
  <c r="D110" i="28"/>
  <c r="E110" i="28"/>
  <c r="F110" i="28"/>
  <c r="G110" i="28"/>
  <c r="H110" i="28"/>
  <c r="I110" i="28"/>
  <c r="J110" i="28"/>
  <c r="K110" i="28"/>
  <c r="A114" i="28"/>
  <c r="B114" i="28"/>
  <c r="D114" i="28"/>
  <c r="G114" i="28"/>
  <c r="I114" i="28"/>
  <c r="A115" i="28"/>
  <c r="B115" i="28"/>
  <c r="D115" i="28"/>
  <c r="G115" i="28"/>
  <c r="A116" i="28"/>
  <c r="B116" i="28"/>
  <c r="D116" i="28"/>
  <c r="G116" i="28"/>
  <c r="A118" i="28"/>
  <c r="B118" i="28"/>
  <c r="D118" i="28"/>
  <c r="E118" i="28"/>
  <c r="F118" i="28"/>
  <c r="G118" i="28"/>
  <c r="J118" i="28"/>
  <c r="K118" i="28"/>
  <c r="A119" i="28"/>
  <c r="B119" i="28"/>
  <c r="D119" i="28"/>
  <c r="E119" i="28"/>
  <c r="F119" i="28"/>
  <c r="G119" i="28"/>
  <c r="H119" i="28"/>
  <c r="I119" i="28"/>
  <c r="J119" i="28"/>
  <c r="K119" i="28"/>
  <c r="A120" i="28"/>
  <c r="B120" i="28"/>
  <c r="D120" i="28"/>
  <c r="E120" i="28"/>
  <c r="F120" i="28"/>
  <c r="G120" i="28"/>
  <c r="H120" i="28"/>
  <c r="I120" i="28"/>
  <c r="J120" i="28"/>
  <c r="K120" i="28"/>
  <c r="A126" i="28"/>
  <c r="B126" i="28"/>
  <c r="A127" i="28"/>
  <c r="B127" i="28"/>
  <c r="A128" i="28"/>
  <c r="B128" i="28"/>
  <c r="A130" i="28"/>
  <c r="B130" i="28"/>
  <c r="D130" i="28"/>
  <c r="E130" i="28"/>
  <c r="F130" i="28"/>
  <c r="G130" i="28"/>
  <c r="H130" i="28"/>
  <c r="I130" i="28"/>
  <c r="J130" i="28"/>
  <c r="K130" i="28"/>
  <c r="A131" i="28"/>
  <c r="B131" i="28"/>
  <c r="D131" i="28"/>
  <c r="E131" i="28"/>
  <c r="F131" i="28"/>
  <c r="G131" i="28"/>
  <c r="H131" i="28"/>
  <c r="I131" i="28"/>
  <c r="J131" i="28"/>
  <c r="K131" i="28"/>
  <c r="A132" i="28"/>
  <c r="B132" i="28"/>
  <c r="D132" i="28"/>
  <c r="E132" i="28"/>
  <c r="F132" i="28"/>
  <c r="G132" i="28"/>
  <c r="H132" i="28"/>
  <c r="I132" i="28"/>
  <c r="J132" i="28"/>
  <c r="K132" i="28"/>
  <c r="A137" i="28"/>
  <c r="B137" i="28"/>
  <c r="A138" i="28"/>
  <c r="B138" i="28"/>
  <c r="A139" i="28"/>
  <c r="B139" i="28"/>
  <c r="A141" i="28"/>
  <c r="B141" i="28"/>
  <c r="D141" i="28"/>
  <c r="E141" i="28"/>
  <c r="F141" i="28"/>
  <c r="G141" i="28"/>
  <c r="H141" i="28"/>
  <c r="I141" i="28"/>
  <c r="J141" i="28"/>
  <c r="K141" i="28"/>
  <c r="A142" i="28"/>
  <c r="B142" i="28"/>
  <c r="D142" i="28"/>
  <c r="E142" i="28"/>
  <c r="F142" i="28"/>
  <c r="G142" i="28"/>
  <c r="H142" i="28"/>
  <c r="I142" i="28"/>
  <c r="J142" i="28"/>
  <c r="K142" i="28"/>
  <c r="A143" i="28"/>
  <c r="B143" i="28"/>
  <c r="D143" i="28"/>
  <c r="E143" i="28"/>
  <c r="F143" i="28"/>
  <c r="G143" i="28"/>
  <c r="H143" i="28"/>
  <c r="I143" i="28"/>
  <c r="J143" i="28"/>
  <c r="K143" i="28"/>
  <c r="J144" i="28"/>
  <c r="A146" i="28"/>
  <c r="B146" i="28"/>
  <c r="D146" i="28"/>
  <c r="G146" i="28"/>
  <c r="I146" i="28"/>
  <c r="A147" i="28"/>
  <c r="B147" i="28"/>
  <c r="D147" i="28"/>
  <c r="G147" i="28"/>
  <c r="A148" i="28"/>
  <c r="B148" i="28"/>
  <c r="D148" i="28"/>
  <c r="G148" i="28"/>
  <c r="A150" i="28"/>
  <c r="B150" i="28"/>
  <c r="D150" i="28"/>
  <c r="E150" i="28"/>
  <c r="F150" i="28"/>
  <c r="G150" i="28"/>
  <c r="J150" i="28"/>
  <c r="K150" i="28"/>
  <c r="A151" i="28"/>
  <c r="B151" i="28"/>
  <c r="D151" i="28"/>
  <c r="E151" i="28"/>
  <c r="F151" i="28"/>
  <c r="G151" i="28"/>
  <c r="H151" i="28"/>
  <c r="I151" i="28"/>
  <c r="J151" i="28"/>
  <c r="K151" i="28"/>
  <c r="A152" i="28"/>
  <c r="B152" i="28"/>
  <c r="D152" i="28"/>
  <c r="E152" i="28"/>
  <c r="F152" i="28"/>
  <c r="G152" i="28"/>
  <c r="H152" i="28"/>
  <c r="I152" i="28"/>
  <c r="J152" i="28"/>
  <c r="K152" i="28"/>
  <c r="A156" i="28"/>
  <c r="B156" i="28"/>
  <c r="D156" i="28"/>
  <c r="G156" i="28"/>
  <c r="I156" i="28"/>
  <c r="A157" i="28"/>
  <c r="B157" i="28"/>
  <c r="D157" i="28"/>
  <c r="G157" i="28"/>
  <c r="A158" i="28"/>
  <c r="B158" i="28"/>
  <c r="D158" i="28"/>
  <c r="G158" i="28"/>
  <c r="A160" i="28"/>
  <c r="B160" i="28"/>
  <c r="D160" i="28"/>
  <c r="E160" i="28"/>
  <c r="F160" i="28"/>
  <c r="G160" i="28"/>
  <c r="J160" i="28"/>
  <c r="K160" i="28"/>
  <c r="A161" i="28"/>
  <c r="B161" i="28"/>
  <c r="D161" i="28"/>
  <c r="E161" i="28"/>
  <c r="F161" i="28"/>
  <c r="G161" i="28"/>
  <c r="H161" i="28"/>
  <c r="I161" i="28"/>
  <c r="J161" i="28"/>
  <c r="K161" i="28"/>
  <c r="A162" i="28"/>
  <c r="B162" i="28"/>
  <c r="D162" i="28"/>
  <c r="E162" i="28"/>
  <c r="F162" i="28"/>
  <c r="G162" i="28"/>
  <c r="H162" i="28"/>
  <c r="I162" i="28"/>
  <c r="J162" i="28"/>
  <c r="K162" i="28"/>
  <c r="E5" i="3"/>
  <c r="E6" i="3"/>
  <c r="E7" i="3"/>
  <c r="E8" i="3"/>
  <c r="E9" i="3"/>
  <c r="E10" i="3"/>
  <c r="E12" i="3"/>
  <c r="E14" i="3"/>
  <c r="E15" i="3"/>
  <c r="E16" i="3"/>
  <c r="E17" i="3"/>
  <c r="E18" i="3"/>
  <c r="E19" i="3"/>
  <c r="E21" i="3"/>
  <c r="E23" i="3"/>
  <c r="E24" i="3"/>
  <c r="E25" i="3"/>
  <c r="E26" i="3"/>
  <c r="E27" i="3"/>
  <c r="E28" i="3"/>
  <c r="E31" i="3"/>
  <c r="E33" i="3"/>
  <c r="E34" i="3"/>
  <c r="E35" i="3"/>
  <c r="E36" i="3"/>
  <c r="E37" i="3"/>
  <c r="E38" i="3"/>
  <c r="E40" i="3"/>
  <c r="E42" i="3"/>
  <c r="E43" i="3"/>
  <c r="E44" i="3"/>
  <c r="E45" i="3"/>
  <c r="E46" i="3"/>
  <c r="E47" i="3"/>
  <c r="E49" i="3"/>
  <c r="E51" i="3"/>
  <c r="E52" i="3"/>
  <c r="E53" i="3"/>
  <c r="E56" i="3"/>
  <c r="E58" i="3"/>
  <c r="E59" i="3"/>
  <c r="E60" i="3"/>
  <c r="E62" i="3"/>
  <c r="E64" i="3"/>
  <c r="E65" i="3"/>
  <c r="E66" i="3"/>
  <c r="E67" i="3"/>
  <c r="E68" i="3"/>
  <c r="E69" i="3"/>
  <c r="E70" i="3"/>
  <c r="E73" i="3"/>
  <c r="E75" i="3"/>
  <c r="E76" i="3"/>
  <c r="E77" i="3"/>
  <c r="E78" i="3"/>
  <c r="E79" i="3"/>
</calcChain>
</file>

<file path=xl/sharedStrings.xml><?xml version="1.0" encoding="utf-8"?>
<sst xmlns="http://schemas.openxmlformats.org/spreadsheetml/2006/main" count="10080" uniqueCount="1673">
  <si>
    <t>ШАРМ</t>
  </si>
  <si>
    <t>КЕРАМОГРАНИТ ОКРАШЕННЫЙ МАССЕ</t>
  </si>
  <si>
    <t>Gres Porcellanato colorato in massa</t>
  </si>
  <si>
    <r>
      <t xml:space="preserve">ФОРМАТ: </t>
    </r>
    <r>
      <rPr>
        <b/>
        <sz val="7"/>
        <rFont val="Arial"/>
        <family val="2"/>
        <charset val="204"/>
      </rPr>
      <t>FORMATO:</t>
    </r>
  </si>
  <si>
    <t>60x60</t>
  </si>
  <si>
    <r>
      <t xml:space="preserve">ОБРАБОТКА: </t>
    </r>
    <r>
      <rPr>
        <b/>
        <sz val="7"/>
        <rFont val="Arial"/>
        <family val="2"/>
        <charset val="204"/>
      </rPr>
      <t>FINITURA:</t>
    </r>
  </si>
  <si>
    <t>Натуральная и реттифицированная Naturale e rettificato</t>
  </si>
  <si>
    <r>
      <t xml:space="preserve">КОД </t>
    </r>
    <r>
      <rPr>
        <b/>
        <sz val="6"/>
        <rFont val="Arial"/>
        <family val="2"/>
        <charset val="204"/>
      </rPr>
      <t>CODICE</t>
    </r>
  </si>
  <si>
    <r>
      <t xml:space="preserve">АРТИКУЛ </t>
    </r>
    <r>
      <rPr>
        <b/>
        <sz val="6"/>
        <rFont val="Arial"/>
        <family val="2"/>
        <charset val="204"/>
      </rPr>
      <t>ARTICOLO</t>
    </r>
  </si>
  <si>
    <r>
      <t xml:space="preserve">ЕД.ИЗМ. </t>
    </r>
    <r>
      <rPr>
        <b/>
        <sz val="6"/>
        <rFont val="Arial"/>
        <family val="2"/>
        <charset val="204"/>
      </rPr>
      <t>U.M.</t>
    </r>
  </si>
  <si>
    <r>
      <t xml:space="preserve">Рубли </t>
    </r>
    <r>
      <rPr>
        <b/>
        <sz val="6"/>
        <rFont val="Arial"/>
        <family val="2"/>
        <charset val="204"/>
      </rPr>
      <t>Rubli</t>
    </r>
  </si>
  <si>
    <t>Рубли</t>
  </si>
  <si>
    <r>
      <t xml:space="preserve">Штук в коробке </t>
    </r>
    <r>
      <rPr>
        <b/>
        <sz val="6"/>
        <rFont val="Arial"/>
        <family val="2"/>
        <charset val="204"/>
      </rPr>
      <t>Pz per scatola</t>
    </r>
  </si>
  <si>
    <r>
      <t xml:space="preserve">М2/М лин. в коробке </t>
    </r>
    <r>
      <rPr>
        <b/>
        <sz val="6"/>
        <rFont val="Arial"/>
        <family val="2"/>
        <charset val="204"/>
      </rPr>
      <t>Mq/Ml per scatola</t>
    </r>
  </si>
  <si>
    <r>
      <t xml:space="preserve">М2/М лин. в паллете </t>
    </r>
    <r>
      <rPr>
        <b/>
        <sz val="6"/>
        <rFont val="Arial"/>
        <family val="2"/>
        <charset val="204"/>
      </rPr>
      <t>Mq/Ml per pallet</t>
    </r>
  </si>
  <si>
    <r>
      <t xml:space="preserve">Минимальный заказ </t>
    </r>
    <r>
      <rPr>
        <b/>
        <sz val="6"/>
        <rFont val="Arial"/>
        <family val="2"/>
        <charset val="204"/>
      </rPr>
      <t>Ordine minimo</t>
    </r>
  </si>
  <si>
    <r>
      <t xml:space="preserve">Продается только коробками </t>
    </r>
    <r>
      <rPr>
        <b/>
        <sz val="6"/>
        <rFont val="Arial"/>
        <family val="2"/>
        <charset val="204"/>
      </rPr>
      <t>Venduto solo a scatole intere</t>
    </r>
  </si>
  <si>
    <t>600010000367</t>
  </si>
  <si>
    <r>
      <t xml:space="preserve">ШАРМ ПЕРЛ </t>
    </r>
    <r>
      <rPr>
        <b/>
        <sz val="6"/>
        <rFont val="Arial"/>
        <family val="2"/>
        <charset val="204"/>
      </rPr>
      <t>CHARME PEARL</t>
    </r>
  </si>
  <si>
    <t>M2 MQ</t>
  </si>
  <si>
    <t>1360</t>
  </si>
  <si>
    <t>3</t>
  </si>
  <si>
    <t>1.08</t>
  </si>
  <si>
    <t>43.2</t>
  </si>
  <si>
    <r>
      <t xml:space="preserve">паллета </t>
    </r>
    <r>
      <rPr>
        <b/>
        <sz val="6"/>
        <rFont val="Arial"/>
        <family val="2"/>
        <charset val="204"/>
      </rPr>
      <t>pallet</t>
    </r>
  </si>
  <si>
    <r>
      <t xml:space="preserve">да - </t>
    </r>
    <r>
      <rPr>
        <b/>
        <sz val="6"/>
        <rFont val="Arial"/>
        <family val="2"/>
        <charset val="204"/>
      </rPr>
      <t>si - yes</t>
    </r>
  </si>
  <si>
    <t>600010000368</t>
  </si>
  <si>
    <r>
      <t xml:space="preserve">ШАРМ КРИМ </t>
    </r>
    <r>
      <rPr>
        <b/>
        <sz val="6"/>
        <rFont val="Arial"/>
        <family val="2"/>
        <charset val="204"/>
      </rPr>
      <t>CHARME CREAM</t>
    </r>
  </si>
  <si>
    <t>600010000369</t>
  </si>
  <si>
    <r>
      <t xml:space="preserve">ШАРМ АМБЕР </t>
    </r>
    <r>
      <rPr>
        <b/>
        <sz val="6"/>
        <rFont val="Arial"/>
        <family val="2"/>
        <charset val="204"/>
      </rPr>
      <t>CHARME AMBER</t>
    </r>
  </si>
  <si>
    <t>600010000370</t>
  </si>
  <si>
    <r>
      <t xml:space="preserve">ШАРМ БРОНЗ </t>
    </r>
    <r>
      <rPr>
        <b/>
        <sz val="6"/>
        <rFont val="Arial"/>
        <family val="2"/>
        <charset val="204"/>
      </rPr>
      <t>CHARME BRONZE</t>
    </r>
  </si>
  <si>
    <t>1399</t>
  </si>
  <si>
    <t>600010000371</t>
  </si>
  <si>
    <r>
      <t xml:space="preserve">ШАРМ БЛЭК </t>
    </r>
    <r>
      <rPr>
        <b/>
        <sz val="6"/>
        <rFont val="Arial"/>
        <family val="2"/>
        <charset val="204"/>
      </rPr>
      <t>CHARME BLACK</t>
    </r>
  </si>
  <si>
    <r>
      <t xml:space="preserve">Лоппатированная и реттифицированная </t>
    </r>
    <r>
      <rPr>
        <b/>
        <sz val="12"/>
        <rFont val="Arial"/>
        <family val="2"/>
        <charset val="204"/>
      </rPr>
      <t>Lappato e rettificato</t>
    </r>
  </si>
  <si>
    <t>610015000118</t>
  </si>
  <si>
    <t>1650</t>
  </si>
  <si>
    <t>610015000119</t>
  </si>
  <si>
    <t>610015000120</t>
  </si>
  <si>
    <t>610015000121</t>
  </si>
  <si>
    <t>1695</t>
  </si>
  <si>
    <t>610015000122</t>
  </si>
  <si>
    <t>Плинтус 7,2х60 Battiscopa 7,2x60</t>
  </si>
  <si>
    <r>
      <t xml:space="preserve">Натуральная </t>
    </r>
    <r>
      <rPr>
        <b/>
        <sz val="12"/>
        <rFont val="Arial"/>
        <family val="2"/>
        <charset val="204"/>
      </rPr>
      <t>Naturale</t>
    </r>
  </si>
  <si>
    <t>610130000166</t>
  </si>
  <si>
    <r>
      <t xml:space="preserve">ШАРМ ПЕРЛ ПЛИНТУС </t>
    </r>
    <r>
      <rPr>
        <b/>
        <sz val="6"/>
        <rFont val="Arial"/>
        <family val="2"/>
        <charset val="204"/>
      </rPr>
      <t>CHARME PEARL BATTISCOPA</t>
    </r>
  </si>
  <si>
    <t>M MT</t>
  </si>
  <si>
    <t>395</t>
  </si>
  <si>
    <t>10</t>
  </si>
  <si>
    <t>0.432</t>
  </si>
  <si>
    <t>31.104</t>
  </si>
  <si>
    <r>
      <t xml:space="preserve">коробка </t>
    </r>
    <r>
      <rPr>
        <b/>
        <sz val="6"/>
        <rFont val="Arial"/>
        <family val="2"/>
        <charset val="204"/>
      </rPr>
      <t>scatola</t>
    </r>
  </si>
  <si>
    <t>610130000167</t>
  </si>
  <si>
    <r>
      <t xml:space="preserve">ШАРМ КРИМ ПЛИНТУС </t>
    </r>
    <r>
      <rPr>
        <b/>
        <sz val="6"/>
        <rFont val="Arial"/>
        <family val="2"/>
        <charset val="204"/>
      </rPr>
      <t>CHARME CREAM BATTISCOPA</t>
    </r>
  </si>
  <si>
    <t>610130000168</t>
  </si>
  <si>
    <r>
      <t xml:space="preserve">ШАРМ АМБЕР ПЛИНТУС </t>
    </r>
    <r>
      <rPr>
        <b/>
        <sz val="6"/>
        <rFont val="Arial"/>
        <family val="2"/>
        <charset val="204"/>
      </rPr>
      <t>CHARME AMBER BATTISCOPA</t>
    </r>
  </si>
  <si>
    <t>610130000169</t>
  </si>
  <si>
    <r>
      <t xml:space="preserve">ШАРМ БРОНЗ ПЛИНТУС </t>
    </r>
    <r>
      <rPr>
        <b/>
        <sz val="6"/>
        <rFont val="Arial"/>
        <family val="2"/>
        <charset val="204"/>
      </rPr>
      <t>CHARME BRONZE BATTISCOPA</t>
    </r>
  </si>
  <si>
    <t>610130000170</t>
  </si>
  <si>
    <r>
      <t xml:space="preserve">ШАРМ БЛЭК ПЛИНТУС </t>
    </r>
    <r>
      <rPr>
        <b/>
        <sz val="6"/>
        <rFont val="Arial"/>
        <family val="2"/>
        <charset val="204"/>
      </rPr>
      <t>CHARME BLACK BATTISCOPA</t>
    </r>
  </si>
  <si>
    <r>
      <t xml:space="preserve">Ступень Фронтальная </t>
    </r>
    <r>
      <rPr>
        <b/>
        <sz val="8"/>
        <rFont val="Arial"/>
        <family val="2"/>
        <charset val="204"/>
      </rPr>
      <t>33x60 Scalino Frontale 33x60</t>
    </r>
  </si>
  <si>
    <r>
      <t xml:space="preserve">Натуральная и реттифицированная </t>
    </r>
    <r>
      <rPr>
        <b/>
        <sz val="12"/>
        <rFont val="Arial"/>
        <family val="2"/>
        <charset val="204"/>
      </rPr>
      <t>Naturale e rettificato</t>
    </r>
  </si>
  <si>
    <t>620070000112</t>
  </si>
  <si>
    <r>
      <t xml:space="preserve">ШАРМ ПЕРЛ СТУПЕНЬ ФРОНТАЛЬНАЯ </t>
    </r>
    <r>
      <rPr>
        <b/>
        <sz val="6"/>
        <rFont val="Arial"/>
        <family val="2"/>
        <charset val="204"/>
      </rPr>
      <t>CHARME PEARL SCALINO FRONTALE</t>
    </r>
  </si>
  <si>
    <r>
      <t xml:space="preserve">ШТ </t>
    </r>
    <r>
      <rPr>
        <b/>
        <sz val="6"/>
        <rFont val="Arial"/>
        <family val="2"/>
        <charset val="204"/>
      </rPr>
      <t>PZ</t>
    </r>
  </si>
  <si>
    <t>1750</t>
  </si>
  <si>
    <t>2</t>
  </si>
  <si>
    <t>-</t>
  </si>
  <si>
    <r>
      <t xml:space="preserve">Производи тся под заказ </t>
    </r>
    <r>
      <rPr>
        <b/>
        <sz val="6"/>
        <rFont val="Arial"/>
        <family val="2"/>
        <charset val="204"/>
      </rPr>
      <t>Prodotto su richiesta</t>
    </r>
  </si>
  <si>
    <r>
      <t xml:space="preserve">нет - </t>
    </r>
    <r>
      <rPr>
        <b/>
        <sz val="6"/>
        <rFont val="Arial"/>
        <family val="2"/>
        <charset val="204"/>
      </rPr>
      <t>no</t>
    </r>
  </si>
  <si>
    <t>620070000113</t>
  </si>
  <si>
    <r>
      <t xml:space="preserve">ШАРМ КРИМ СТУПЕНЬ ФРОНТАЛЬНАЯ </t>
    </r>
    <r>
      <rPr>
        <b/>
        <sz val="6"/>
        <rFont val="Arial"/>
        <family val="2"/>
        <charset val="204"/>
      </rPr>
      <t>CHARME CREAM SCALINO FRONTALE</t>
    </r>
  </si>
  <si>
    <t>620070000114</t>
  </si>
  <si>
    <r>
      <t xml:space="preserve">ШАРМ АМБЕР СТУПЕНЬ ФРОНТАЛЬНАЯ </t>
    </r>
    <r>
      <rPr>
        <b/>
        <sz val="6"/>
        <rFont val="Arial"/>
        <family val="2"/>
        <charset val="204"/>
      </rPr>
      <t>CHARME AMBER SCALINO FRONTALE</t>
    </r>
  </si>
  <si>
    <t>620070000115</t>
  </si>
  <si>
    <r>
      <t xml:space="preserve">ШАРМ БРОНЗ СТУПЕНЬ ФРОНТАЛЬНАЯ </t>
    </r>
    <r>
      <rPr>
        <b/>
        <sz val="6"/>
        <rFont val="Arial"/>
        <family val="2"/>
        <charset val="204"/>
      </rPr>
      <t>CHARME BRONZE SCALINO FRONTALE</t>
    </r>
  </si>
  <si>
    <t>620070000116</t>
  </si>
  <si>
    <r>
      <t xml:space="preserve">ШАРМ БЛЭК СТУПЕНЬ ФРОНТАЛЬНАЯ </t>
    </r>
    <r>
      <rPr>
        <b/>
        <sz val="6"/>
        <rFont val="Arial"/>
        <family val="2"/>
        <charset val="204"/>
      </rPr>
      <t>CHARME BLACK SCALINO FRONTALE</t>
    </r>
  </si>
  <si>
    <r>
      <t xml:space="preserve">Ступень Угловая </t>
    </r>
    <r>
      <rPr>
        <b/>
        <sz val="9"/>
        <rFont val="Arial"/>
        <family val="2"/>
        <charset val="204"/>
      </rPr>
      <t>33x60 Scalino Angolare 33x60</t>
    </r>
  </si>
  <si>
    <t>620070000117</t>
  </si>
  <si>
    <r>
      <t xml:space="preserve">ШАРМ ПЕРЛ СТУПЕНЬ УГЛОВАЯ ПРАВАЯ </t>
    </r>
    <r>
      <rPr>
        <b/>
        <sz val="6"/>
        <rFont val="Arial"/>
        <family val="2"/>
        <charset val="204"/>
      </rPr>
      <t>CHARME PEARL SCALINO ANGOLARE DESTRO</t>
    </r>
  </si>
  <si>
    <t>3150</t>
  </si>
  <si>
    <t>620070000118</t>
  </si>
  <si>
    <r>
      <t xml:space="preserve">ШАРМ КРИМ СТУПЕНЬ УГЛОВАЯ ПРАВАЯ </t>
    </r>
    <r>
      <rPr>
        <b/>
        <sz val="6"/>
        <rFont val="Arial"/>
        <family val="2"/>
        <charset val="204"/>
      </rPr>
      <t>CHARME CREAM SCALINO ANGOLARE DESTRO</t>
    </r>
  </si>
  <si>
    <t>620070000119</t>
  </si>
  <si>
    <r>
      <t xml:space="preserve">ШАРМ АМБЕР СТУПЕНЬ УГЛОВАЯ ПРАВАЯ </t>
    </r>
    <r>
      <rPr>
        <b/>
        <sz val="6"/>
        <rFont val="Arial"/>
        <family val="2"/>
        <charset val="204"/>
      </rPr>
      <t>CHARME AMBER SCALINO ANGOLARE DESTRO</t>
    </r>
  </si>
  <si>
    <t>620070000120</t>
  </si>
  <si>
    <r>
      <t xml:space="preserve">ШАРМ БРОНЗ СТУПЕНЬ УГЛОВАЯ ПРАВАЯ </t>
    </r>
    <r>
      <rPr>
        <b/>
        <sz val="6"/>
        <rFont val="Arial"/>
        <family val="2"/>
        <charset val="204"/>
      </rPr>
      <t>CHARME BRONZE SCALINO ANGOLARE DESTRO</t>
    </r>
  </si>
  <si>
    <t>620070000121</t>
  </si>
  <si>
    <r>
      <t xml:space="preserve">ШАРМ БЛЭК СТУПЕНЬ УГЛОВАЯ ПРАВАЯ </t>
    </r>
    <r>
      <rPr>
        <b/>
        <sz val="6"/>
        <rFont val="Arial"/>
        <family val="2"/>
        <charset val="204"/>
      </rPr>
      <t>CHARME BLACK SCALINO ANGOLARE DESTRO</t>
    </r>
  </si>
  <si>
    <t>620070000122</t>
  </si>
  <si>
    <r>
      <t xml:space="preserve">ШАРМ ПЕРЛ СТУПЕНЬ УГЛОВАЯ ЛЕВАЯ </t>
    </r>
    <r>
      <rPr>
        <b/>
        <sz val="6"/>
        <rFont val="Arial"/>
        <family val="2"/>
        <charset val="204"/>
      </rPr>
      <t>CHARME PEARL SCALINO ANGOLARE SINISTRO</t>
    </r>
  </si>
  <si>
    <t>620070000123</t>
  </si>
  <si>
    <r>
      <t xml:space="preserve">ШАРМ КРИМ СТУПЕНЬ УГЛОВАЯ ЛЕВАЯ </t>
    </r>
    <r>
      <rPr>
        <b/>
        <sz val="6"/>
        <rFont val="Arial"/>
        <family val="2"/>
        <charset val="204"/>
      </rPr>
      <t>CHARME CREAM SCALINO ANGOLARE SINISTRO</t>
    </r>
  </si>
  <si>
    <t>620070000124</t>
  </si>
  <si>
    <r>
      <t xml:space="preserve">ШАРМ АМБЕР СТУПЕНЬ УГЛОВАЯ ЛЕВАЯ </t>
    </r>
    <r>
      <rPr>
        <b/>
        <sz val="6"/>
        <rFont val="Arial"/>
        <family val="2"/>
        <charset val="204"/>
      </rPr>
      <t>CHARME AMBER SCALINO ANGOLARE SINISTRO</t>
    </r>
  </si>
  <si>
    <t>620070000125</t>
  </si>
  <si>
    <r>
      <t xml:space="preserve">ШАРМ БРОНЗ СТУПЕНЬ УГЛОВАЯ ЛЕВАЯ </t>
    </r>
    <r>
      <rPr>
        <b/>
        <sz val="6"/>
        <rFont val="Arial"/>
        <family val="2"/>
        <charset val="204"/>
      </rPr>
      <t>CHARME BRONZE SCALINO ANGOLARE SINISTRO</t>
    </r>
  </si>
  <si>
    <t>620070000126</t>
  </si>
  <si>
    <r>
      <t xml:space="preserve">ШАРМ БЛЭК СТУПЕНЬ УГЛОВАЯ ЛЕВАЯ </t>
    </r>
    <r>
      <rPr>
        <b/>
        <sz val="6"/>
        <rFont val="Arial"/>
        <family val="2"/>
        <charset val="204"/>
      </rPr>
      <t>CHARME BLACK SCALINO ANGOLARE SINISTRO</t>
    </r>
  </si>
  <si>
    <t>Вставка 60x60 Inserto 60x60</t>
  </si>
  <si>
    <t>610080000117</t>
  </si>
  <si>
    <r>
      <t xml:space="preserve">ШАРМ ПЕРЛ ВСТАВКА ФРЭЙМ </t>
    </r>
    <r>
      <rPr>
        <b/>
        <sz val="6"/>
        <rFont val="Arial"/>
        <family val="2"/>
        <charset val="204"/>
      </rPr>
      <t>CHARME PEARL INSERTO FRAME</t>
    </r>
  </si>
  <si>
    <t>1820</t>
  </si>
  <si>
    <t>610080000118</t>
  </si>
  <si>
    <r>
      <t xml:space="preserve">ШАРМ ПЕРЛ ВСТАВКА ЛУП </t>
    </r>
    <r>
      <rPr>
        <b/>
        <sz val="6"/>
        <rFont val="Arial"/>
        <family val="2"/>
        <charset val="204"/>
      </rPr>
      <t>CHARME PEARL INSERTO LOOP</t>
    </r>
  </si>
  <si>
    <t>610080000119</t>
  </si>
  <si>
    <r>
      <t xml:space="preserve">ШАРМ ПЕРЛ ВСТАВКА БУКЕЙ </t>
    </r>
    <r>
      <rPr>
        <b/>
        <sz val="6"/>
        <rFont val="Arial"/>
        <family val="2"/>
        <charset val="204"/>
      </rPr>
      <t>CHARME PEARL INSERTO BOUQUET</t>
    </r>
  </si>
  <si>
    <t>610080000120</t>
  </si>
  <si>
    <r>
      <t xml:space="preserve">ШАРМ КРИМ ВСТАВКА ФРЭЙМ </t>
    </r>
    <r>
      <rPr>
        <b/>
        <sz val="6"/>
        <rFont val="Arial"/>
        <family val="2"/>
        <charset val="204"/>
      </rPr>
      <t>CHARME CREAM INSERTO FRAME</t>
    </r>
  </si>
  <si>
    <t>610080000121</t>
  </si>
  <si>
    <r>
      <t xml:space="preserve">ШАРМ КРИМ ВСТАВКА ЛУП </t>
    </r>
    <r>
      <rPr>
        <b/>
        <sz val="6"/>
        <rFont val="Arial"/>
        <family val="2"/>
        <charset val="204"/>
      </rPr>
      <t>CHARME CREAM INSERTO LOOP</t>
    </r>
  </si>
  <si>
    <t>610080000122</t>
  </si>
  <si>
    <r>
      <t xml:space="preserve">ШАРМ КРИМ ВСТАВКА БУКЕЙ </t>
    </r>
    <r>
      <rPr>
        <b/>
        <sz val="6"/>
        <rFont val="Arial"/>
        <family val="2"/>
        <charset val="204"/>
      </rPr>
      <t>CHARME CREAM INSERTO BOUQUET</t>
    </r>
  </si>
  <si>
    <t>610080000123</t>
  </si>
  <si>
    <r>
      <t xml:space="preserve">ШАРМ КРИМ ВСТАВКА ОПТИК </t>
    </r>
    <r>
      <rPr>
        <b/>
        <sz val="6"/>
        <rFont val="Arial"/>
        <family val="2"/>
        <charset val="204"/>
      </rPr>
      <t>CHARME CREAM INSERTO OPTIC</t>
    </r>
  </si>
  <si>
    <t>610080000124</t>
  </si>
  <si>
    <r>
      <t xml:space="preserve">ШАРМ АМБЕР ВСТАВКА ФРЭЙМ </t>
    </r>
    <r>
      <rPr>
        <b/>
        <sz val="6"/>
        <rFont val="Arial"/>
        <family val="2"/>
        <charset val="204"/>
      </rPr>
      <t>CHARME AMBER INSERTO FRAME</t>
    </r>
  </si>
  <si>
    <t>610080000125</t>
  </si>
  <si>
    <r>
      <t xml:space="preserve">ШАРМ АМБЕР ВСТАВКА ЛУП </t>
    </r>
    <r>
      <rPr>
        <b/>
        <sz val="6"/>
        <rFont val="Arial"/>
        <family val="2"/>
        <charset val="204"/>
      </rPr>
      <t>CHARME AMBER INSERTO LOOP</t>
    </r>
  </si>
  <si>
    <t>Бордюр 7,2x60 Listello 7,2x60</t>
  </si>
  <si>
    <r>
      <t xml:space="preserve">Лоппатированная </t>
    </r>
    <r>
      <rPr>
        <b/>
        <sz val="12"/>
        <rFont val="Arial"/>
        <family val="2"/>
        <charset val="204"/>
      </rPr>
      <t>Lappato</t>
    </r>
  </si>
  <si>
    <t>610090000726</t>
  </si>
  <si>
    <r>
      <t xml:space="preserve">ШАРМ ПЕРЛ БОРДЮР </t>
    </r>
    <r>
      <rPr>
        <b/>
        <sz val="6"/>
        <rFont val="Arial"/>
        <family val="2"/>
        <charset val="204"/>
      </rPr>
      <t>CHARME PEARL LISTELLO</t>
    </r>
  </si>
  <si>
    <t>125</t>
  </si>
  <si>
    <t>610090000727</t>
  </si>
  <si>
    <r>
      <t xml:space="preserve">ШАРМ КРИМ БОРДЮР </t>
    </r>
    <r>
      <rPr>
        <b/>
        <sz val="6"/>
        <rFont val="Arial"/>
        <family val="2"/>
        <charset val="204"/>
      </rPr>
      <t>CHARME CREAM LISTELLO</t>
    </r>
  </si>
  <si>
    <t>610090000728</t>
  </si>
  <si>
    <r>
      <t xml:space="preserve">ШАРМ АМБЕР БОРДЮР </t>
    </r>
    <r>
      <rPr>
        <b/>
        <sz val="6"/>
        <rFont val="Arial"/>
        <family val="2"/>
        <charset val="204"/>
      </rPr>
      <t>CHARME AMBER LISTELLO</t>
    </r>
  </si>
  <si>
    <t>610090000729</t>
  </si>
  <si>
    <r>
      <t xml:space="preserve">ШАРМ БРОНЗ БОРДЮР </t>
    </r>
    <r>
      <rPr>
        <b/>
        <sz val="6"/>
        <rFont val="Arial"/>
        <family val="2"/>
        <charset val="204"/>
      </rPr>
      <t>CHARME BRONZE LISTELLO</t>
    </r>
  </si>
  <si>
    <t>610090000730</t>
  </si>
  <si>
    <r>
      <t xml:space="preserve">ШАРМ БЛЭК БОРДЮР </t>
    </r>
    <r>
      <rPr>
        <b/>
        <sz val="6"/>
        <rFont val="Arial"/>
        <family val="2"/>
        <charset val="204"/>
      </rPr>
      <t>CHARME BLACK LISTELLO</t>
    </r>
  </si>
  <si>
    <t>Тоццетто 7,2x7,2 Tozzetto 7,2x7,2</t>
  </si>
  <si>
    <t>610090000731</t>
  </si>
  <si>
    <r>
      <t xml:space="preserve">ШАРМ ПЕРЛ ТОЦЦЕТТО </t>
    </r>
    <r>
      <rPr>
        <b/>
        <sz val="6"/>
        <rFont val="Arial"/>
        <family val="2"/>
        <charset val="204"/>
      </rPr>
      <t>CHARME PEARL TOZZETTO</t>
    </r>
  </si>
  <si>
    <t>55</t>
  </si>
  <si>
    <t>19</t>
  </si>
  <si>
    <t>610090000732</t>
  </si>
  <si>
    <r>
      <t xml:space="preserve">ШАРМ КРИМ ТОЦЦЕТТО </t>
    </r>
    <r>
      <rPr>
        <b/>
        <sz val="6"/>
        <rFont val="Arial"/>
        <family val="2"/>
        <charset val="204"/>
      </rPr>
      <t>CHARME CREAM TOZZETTO</t>
    </r>
  </si>
  <si>
    <t>610090000733</t>
  </si>
  <si>
    <r>
      <t xml:space="preserve">ШАРМ АМБЕР ТОЦЦЕТТО </t>
    </r>
    <r>
      <rPr>
        <b/>
        <sz val="6"/>
        <rFont val="Arial"/>
        <family val="2"/>
        <charset val="204"/>
      </rPr>
      <t>CHARME AMBER TOZZETTO</t>
    </r>
  </si>
  <si>
    <t>610090000734</t>
  </si>
  <si>
    <r>
      <t xml:space="preserve">ШАРМ БРОНЗ ТОЦЦЕТТО </t>
    </r>
    <r>
      <rPr>
        <b/>
        <sz val="6"/>
        <rFont val="Arial"/>
        <family val="2"/>
        <charset val="204"/>
      </rPr>
      <t>CHARME BRONZE TOZZETTO</t>
    </r>
  </si>
  <si>
    <t>610090000735</t>
  </si>
  <si>
    <r>
      <t xml:space="preserve">ШАРМ БЛЭК ТОЦЦЕТТО </t>
    </r>
    <r>
      <rPr>
        <b/>
        <sz val="6"/>
        <rFont val="Arial"/>
        <family val="2"/>
        <charset val="204"/>
      </rPr>
      <t>CHARME BLACK TOZZETTO</t>
    </r>
  </si>
  <si>
    <t>СЕРИЯ                     УРБАН                       КЕРАМОГРАНИТ ОКРАШЕННЫЙ МАССЕ</t>
  </si>
  <si>
    <t>45x90</t>
  </si>
  <si>
    <t>600010000373</t>
  </si>
  <si>
    <r>
      <t xml:space="preserve">УРБАН АШ </t>
    </r>
    <r>
      <rPr>
        <b/>
        <sz val="6"/>
        <rFont val="Arial"/>
        <family val="2"/>
        <charset val="204"/>
      </rPr>
      <t>URBAN ASH</t>
    </r>
  </si>
  <si>
    <t>1390</t>
  </si>
  <si>
    <t>1.215</t>
  </si>
  <si>
    <t>43.74</t>
  </si>
  <si>
    <t>600010000374</t>
  </si>
  <si>
    <r>
      <t xml:space="preserve">УРБАН КОАЛ </t>
    </r>
    <r>
      <rPr>
        <b/>
        <sz val="6"/>
        <rFont val="Arial"/>
        <family val="2"/>
        <charset val="204"/>
      </rPr>
      <t>URBAN COAL</t>
    </r>
  </si>
  <si>
    <t>600010000376</t>
  </si>
  <si>
    <r>
      <t xml:space="preserve">УРБАН КЛАУД </t>
    </r>
    <r>
      <rPr>
        <b/>
        <sz val="6"/>
        <rFont val="Arial"/>
        <family val="2"/>
        <charset val="204"/>
      </rPr>
      <t>URBAN CLOUD</t>
    </r>
  </si>
  <si>
    <t>600010000372</t>
  </si>
  <si>
    <r>
      <t xml:space="preserve">УРБАН ПОЛАР </t>
    </r>
    <r>
      <rPr>
        <b/>
        <sz val="6"/>
        <rFont val="Arial"/>
        <family val="2"/>
        <charset val="204"/>
      </rPr>
      <t>URBAN POLAR</t>
    </r>
  </si>
  <si>
    <t>1490</t>
  </si>
  <si>
    <t>600010000375</t>
  </si>
  <si>
    <r>
      <t xml:space="preserve">УРБАН СИЛВЕР </t>
    </r>
    <r>
      <rPr>
        <b/>
        <sz val="6"/>
        <rFont val="Arial"/>
        <family val="2"/>
        <charset val="204"/>
      </rPr>
      <t>URBAN SILVER</t>
    </r>
  </si>
  <si>
    <t>600010000377</t>
  </si>
  <si>
    <r>
      <t xml:space="preserve">УРБАН ПЕТРОЛ </t>
    </r>
    <r>
      <rPr>
        <b/>
        <sz val="6"/>
        <rFont val="Arial"/>
        <family val="2"/>
        <charset val="204"/>
      </rPr>
      <t>URBAN PETROL</t>
    </r>
  </si>
  <si>
    <t>600010000379</t>
  </si>
  <si>
    <t>600010000380</t>
  </si>
  <si>
    <t>600010000382</t>
  </si>
  <si>
    <t>600010000378</t>
  </si>
  <si>
    <t>1455</t>
  </si>
  <si>
    <t>600010000381</t>
  </si>
  <si>
    <t>600010000383</t>
  </si>
  <si>
    <t>Лоппатированная и реттифицированная Lappato e rettificato</t>
  </si>
  <si>
    <t>610015000124</t>
  </si>
  <si>
    <t>1645</t>
  </si>
  <si>
    <t>610015000125</t>
  </si>
  <si>
    <t>610015000127</t>
  </si>
  <si>
    <t>610015000123</t>
  </si>
  <si>
    <t>1740</t>
  </si>
  <si>
    <t>610015000126</t>
  </si>
  <si>
    <t>610015000128</t>
  </si>
  <si>
    <t>Вставка 30x60 Inserto 30x60</t>
  </si>
  <si>
    <t>Структурированная и реттифицированная Strutturato e rettificato</t>
  </si>
  <si>
    <t>610080000129</t>
  </si>
  <si>
    <r>
      <t xml:space="preserve">УРБАН АШ ВСТАВКА СКРЭТЧ </t>
    </r>
    <r>
      <rPr>
        <b/>
        <sz val="6"/>
        <rFont val="Arial"/>
        <family val="2"/>
        <charset val="204"/>
      </rPr>
      <t>URBAN ASH INSERTO SCRATCH</t>
    </r>
  </si>
  <si>
    <t>6</t>
  </si>
  <si>
    <t>610080000130</t>
  </si>
  <si>
    <r>
      <t xml:space="preserve">УРБАН КОАЛ ВСТАВКА СКРЭТЧ </t>
    </r>
    <r>
      <rPr>
        <b/>
        <sz val="6"/>
        <rFont val="Arial"/>
        <family val="2"/>
        <charset val="204"/>
      </rPr>
      <t>URBAN COAL INSERTO SCRATCH</t>
    </r>
  </si>
  <si>
    <t>610080000132</t>
  </si>
  <si>
    <r>
      <t xml:space="preserve">УРБАН КЛАУД ВСТАВКА СКРЭТЧ </t>
    </r>
    <r>
      <rPr>
        <b/>
        <sz val="6"/>
        <rFont val="Arial"/>
        <family val="2"/>
        <charset val="204"/>
      </rPr>
      <t>URBAN CLOUD INSERTO SCRATCH</t>
    </r>
  </si>
  <si>
    <t>610080000128</t>
  </si>
  <si>
    <r>
      <t xml:space="preserve">УРБАН ПОЛАР ВСТАВКА СКРЭТЧ </t>
    </r>
    <r>
      <rPr>
        <b/>
        <sz val="6"/>
        <rFont val="Arial"/>
        <family val="2"/>
        <charset val="204"/>
      </rPr>
      <t>URBAN POLAR INSERTO SCRATCH</t>
    </r>
  </si>
  <si>
    <t>1590</t>
  </si>
  <si>
    <t>610080000131</t>
  </si>
  <si>
    <r>
      <t xml:space="preserve">УРБАН СИЛВЕР ВСТАВКА СКРЭТЧ </t>
    </r>
    <r>
      <rPr>
        <b/>
        <sz val="6"/>
        <rFont val="Arial"/>
        <family val="2"/>
        <charset val="204"/>
      </rPr>
      <t>URBAN SILVER INSERTO SCRATCH</t>
    </r>
  </si>
  <si>
    <t>610080000133</t>
  </si>
  <si>
    <r>
      <t xml:space="preserve">УРБАН ПЕТРОЛ ВСТАВКА СКРЭТЧ </t>
    </r>
    <r>
      <rPr>
        <b/>
        <sz val="6"/>
        <rFont val="Arial"/>
        <family val="2"/>
        <charset val="204"/>
      </rPr>
      <t>URBAN PETROL INSERTO SCRATCH</t>
    </r>
  </si>
  <si>
    <t>Натуральная Naturale</t>
  </si>
  <si>
    <t>610130000178</t>
  </si>
  <si>
    <r>
      <t xml:space="preserve">УРБАН АШ ПЛИНТУС </t>
    </r>
    <r>
      <rPr>
        <b/>
        <sz val="6"/>
        <rFont val="Arial"/>
        <family val="2"/>
        <charset val="204"/>
      </rPr>
      <t>URBAN ASH BATTISCOPA</t>
    </r>
  </si>
  <si>
    <t>610130000179</t>
  </si>
  <si>
    <r>
      <t xml:space="preserve">УРБАН КОАЛ ПЛИНТУС </t>
    </r>
    <r>
      <rPr>
        <b/>
        <sz val="6"/>
        <rFont val="Arial"/>
        <family val="2"/>
        <charset val="204"/>
      </rPr>
      <t>URBAN COAL BATTISCOPA</t>
    </r>
  </si>
  <si>
    <t>610130000181</t>
  </si>
  <si>
    <r>
      <t xml:space="preserve">УРБАН КЛАУД ПЛИНТУС </t>
    </r>
    <r>
      <rPr>
        <b/>
        <sz val="6"/>
        <rFont val="Arial"/>
        <family val="2"/>
        <charset val="204"/>
      </rPr>
      <t>URBAN CLOUD BATTISCOPA</t>
    </r>
  </si>
  <si>
    <t>610130000177</t>
  </si>
  <si>
    <r>
      <t xml:space="preserve">УРБАН ПОЛАР ПЛИНТУС </t>
    </r>
    <r>
      <rPr>
        <b/>
        <sz val="6"/>
        <rFont val="Arial"/>
        <family val="2"/>
        <charset val="204"/>
      </rPr>
      <t>URBAN POLAR BATTISCOPA</t>
    </r>
  </si>
  <si>
    <t>610130000180</t>
  </si>
  <si>
    <r>
      <t xml:space="preserve">УРБАН СИЛВЕР ПЛИНТУС </t>
    </r>
    <r>
      <rPr>
        <b/>
        <sz val="6"/>
        <rFont val="Arial"/>
        <family val="2"/>
        <charset val="204"/>
      </rPr>
      <t>URBAN SILVER BATTISCOPA</t>
    </r>
  </si>
  <si>
    <t>610130000182</t>
  </si>
  <si>
    <r>
      <t xml:space="preserve">УРБАН ПЕТРОЛ ПЛИНТУС </t>
    </r>
    <r>
      <rPr>
        <b/>
        <sz val="6"/>
        <rFont val="Arial"/>
        <family val="2"/>
        <charset val="204"/>
      </rPr>
      <t>URBAN PETROL BATTISCOPA</t>
    </r>
  </si>
  <si>
    <t>620070000128</t>
  </si>
  <si>
    <r>
      <t xml:space="preserve">УРБАН АШ СТУПЕНЬ ФРОНТАЛЬНАЯ </t>
    </r>
    <r>
      <rPr>
        <b/>
        <sz val="6"/>
        <rFont val="Arial"/>
        <family val="2"/>
        <charset val="204"/>
      </rPr>
      <t>URBAN ASH SCALINO FRONTALE</t>
    </r>
  </si>
  <si>
    <t>620070000129</t>
  </si>
  <si>
    <r>
      <t xml:space="preserve">УРБАН КОАЛ СТУПЕНЬ ФРОНТАЛЬНАЯ </t>
    </r>
    <r>
      <rPr>
        <b/>
        <sz val="6"/>
        <rFont val="Arial"/>
        <family val="2"/>
        <charset val="204"/>
      </rPr>
      <t>URBAN COAL SCALINO FRONTALE</t>
    </r>
  </si>
  <si>
    <t>620070000131</t>
  </si>
  <si>
    <r>
      <t xml:space="preserve">УРБАН КЛАУД СТУПЕНЬ ФРОНТАЛЬНАЯ </t>
    </r>
    <r>
      <rPr>
        <b/>
        <sz val="6"/>
        <rFont val="Arial"/>
        <family val="2"/>
        <charset val="204"/>
      </rPr>
      <t>URBAN CLOUD SCALINO FRONTALE</t>
    </r>
  </si>
  <si>
    <t>620070000127</t>
  </si>
  <si>
    <r>
      <t xml:space="preserve">УРБАН ПОЛАР СТУПЕНЬ ФРОНТАЛЬНАЯ </t>
    </r>
    <r>
      <rPr>
        <b/>
        <sz val="6"/>
        <rFont val="Arial"/>
        <family val="2"/>
        <charset val="204"/>
      </rPr>
      <t>URBAN POLAR SCALINO FRONTALE</t>
    </r>
  </si>
  <si>
    <t>620070000130</t>
  </si>
  <si>
    <r>
      <t xml:space="preserve">УРБАН СИЛВЕР СТУПЕНЬ ФРОНТАЛЬНАЯ </t>
    </r>
    <r>
      <rPr>
        <b/>
        <sz val="6"/>
        <rFont val="Arial"/>
        <family val="2"/>
        <charset val="204"/>
      </rPr>
      <t>URBAN SILVER SCALINO FRONTALE</t>
    </r>
  </si>
  <si>
    <t>620070000132</t>
  </si>
  <si>
    <r>
      <t xml:space="preserve">УРБАН ПЕТРОЛ СТУПЕНЬ ФРОНТАЛЬНАЯ </t>
    </r>
    <r>
      <rPr>
        <b/>
        <sz val="6"/>
        <rFont val="Arial"/>
        <family val="2"/>
        <charset val="204"/>
      </rPr>
      <t>URBAN PETROL SCALINO FRONTALE</t>
    </r>
  </si>
  <si>
    <t>620070000134</t>
  </si>
  <si>
    <r>
      <t xml:space="preserve">УРБАН АШ СТУПЕНЬ УГЛОВАЯ ПРАВАЯ </t>
    </r>
    <r>
      <rPr>
        <b/>
        <sz val="6"/>
        <rFont val="Arial"/>
        <family val="2"/>
        <charset val="204"/>
      </rPr>
      <t>URBAN ASH SCALINO ANGOLARE DESTRO</t>
    </r>
  </si>
  <si>
    <t>620070000135</t>
  </si>
  <si>
    <r>
      <t xml:space="preserve">УРБАН КОАЛ СТУПЕНЬ УГЛОВАЯ ПРАВАЯ </t>
    </r>
    <r>
      <rPr>
        <b/>
        <sz val="6"/>
        <rFont val="Arial"/>
        <family val="2"/>
        <charset val="204"/>
      </rPr>
      <t>URBAN COAL SCALINO ANGOLARE DESTRO</t>
    </r>
  </si>
  <si>
    <t>620070000137</t>
  </si>
  <si>
    <r>
      <t xml:space="preserve">УРБАН КЛАУД СТУПЕНЬ УГЛОВАЯ ПРАВАЯ </t>
    </r>
    <r>
      <rPr>
        <b/>
        <sz val="6"/>
        <rFont val="Arial"/>
        <family val="2"/>
        <charset val="204"/>
      </rPr>
      <t>URBAN CLOUD SCALINO ANGOLARE DESTRO</t>
    </r>
  </si>
  <si>
    <t>620070000133</t>
  </si>
  <si>
    <r>
      <t xml:space="preserve">УРБАН ПОЛАР СТУПЕНЬ УГЛОВАЯ ПРАВАЯ </t>
    </r>
    <r>
      <rPr>
        <b/>
        <sz val="6"/>
        <rFont val="Arial"/>
        <family val="2"/>
        <charset val="204"/>
      </rPr>
      <t>URBAN POLAR SCALINO ANGOLARE DESTRO</t>
    </r>
  </si>
  <si>
    <t>620070000136</t>
  </si>
  <si>
    <r>
      <t xml:space="preserve">УРБАН СИЛВЕР СТУПЕНЬ УГЛОВАЯ ПРАВАЯ </t>
    </r>
    <r>
      <rPr>
        <b/>
        <sz val="6"/>
        <rFont val="Arial"/>
        <family val="2"/>
        <charset val="204"/>
      </rPr>
      <t>URBAN SILVER SCALINO ANGOLARE DESTRO</t>
    </r>
  </si>
  <si>
    <t>620070000138</t>
  </si>
  <si>
    <r>
      <t xml:space="preserve">УРБАН ПЕТРОЛ СТУПЕНЬ УГЛОВАЯ ПРАВАЯ </t>
    </r>
    <r>
      <rPr>
        <b/>
        <sz val="6"/>
        <rFont val="Arial"/>
        <family val="2"/>
        <charset val="204"/>
      </rPr>
      <t>URBAN PETROL SCALINO ANGOLARE DESTRO</t>
    </r>
  </si>
  <si>
    <t>620070000140</t>
  </si>
  <si>
    <r>
      <t xml:space="preserve">УРБАН АШ СТУПЕНЬ УГЛОВАЯ ЛЕВАЯ </t>
    </r>
    <r>
      <rPr>
        <b/>
        <sz val="6"/>
        <rFont val="Arial"/>
        <family val="2"/>
        <charset val="204"/>
      </rPr>
      <t>URBAN ASH SCALINO ANGOLARE SINISTRO</t>
    </r>
  </si>
  <si>
    <t>620070000141</t>
  </si>
  <si>
    <r>
      <t xml:space="preserve">УРБАН КОАЛ СТУПЕНЬ УГЛОВАЯ ЛЕВАЯ </t>
    </r>
    <r>
      <rPr>
        <b/>
        <sz val="6"/>
        <rFont val="Arial"/>
        <family val="2"/>
        <charset val="204"/>
      </rPr>
      <t>URBAN COAL SCALINO ANGOLARE SINISTRO</t>
    </r>
  </si>
  <si>
    <t>620070000143</t>
  </si>
  <si>
    <r>
      <t xml:space="preserve">УРБАН КЛАУД СТУПЕНЬ УГЛОВАЯ ЛЕВАЯ </t>
    </r>
    <r>
      <rPr>
        <b/>
        <sz val="6"/>
        <rFont val="Arial"/>
        <family val="2"/>
        <charset val="204"/>
      </rPr>
      <t>URBAN CLOUD SCALINO ANGOLARE SINISTRO</t>
    </r>
  </si>
  <si>
    <t>620070000139</t>
  </si>
  <si>
    <r>
      <t xml:space="preserve">УРБАН ПОЛАР СТУПЕНЬ УГЛОВАЯ ЛЕВАЯ </t>
    </r>
    <r>
      <rPr>
        <b/>
        <sz val="6"/>
        <rFont val="Arial"/>
        <family val="2"/>
        <charset val="204"/>
      </rPr>
      <t>URBAN POLAR SCALINO ANGOLARE SINISTRO</t>
    </r>
  </si>
  <si>
    <t>620070000142</t>
  </si>
  <si>
    <r>
      <t xml:space="preserve">УРБАН СИЛВЕР СТУПЕНЬ УГЛОВАЯ ЛЕВАЯ </t>
    </r>
    <r>
      <rPr>
        <b/>
        <sz val="6"/>
        <rFont val="Arial"/>
        <family val="2"/>
        <charset val="204"/>
      </rPr>
      <t>URBAN SILVER SCALINO ANGOLARE SINISTRO</t>
    </r>
  </si>
  <si>
    <t>620070000144</t>
  </si>
  <si>
    <r>
      <t xml:space="preserve">УРБАН ПЕТРОЛ СТУПЕНЬ УГЛОВАЯ ЛЕВАЯ </t>
    </r>
    <r>
      <rPr>
        <b/>
        <sz val="6"/>
        <rFont val="Arial"/>
        <family val="2"/>
        <charset val="204"/>
      </rPr>
      <t>URBAN PETROL SCALINO ANGOLARE SINISTRO</t>
    </r>
  </si>
  <si>
    <t>ШЕЙП</t>
  </si>
  <si>
    <t>600010000297</t>
  </si>
  <si>
    <r>
      <t xml:space="preserve">ШЕЙП СНОУ </t>
    </r>
    <r>
      <rPr>
        <b/>
        <sz val="6"/>
        <rFont val="Arial"/>
        <family val="2"/>
        <charset val="204"/>
      </rPr>
      <t>SHAPE SNOW</t>
    </r>
  </si>
  <si>
    <t>1355</t>
  </si>
  <si>
    <t>600010000298</t>
  </si>
  <si>
    <r>
      <t xml:space="preserve">ШЕЙП КРИМ </t>
    </r>
    <r>
      <rPr>
        <b/>
        <sz val="6"/>
        <rFont val="Arial"/>
        <family val="2"/>
        <charset val="204"/>
      </rPr>
      <t>SHAPE CREAM</t>
    </r>
  </si>
  <si>
    <t>600010000299</t>
  </si>
  <si>
    <r>
      <t xml:space="preserve">ШЕЙП КОРК </t>
    </r>
    <r>
      <rPr>
        <b/>
        <sz val="6"/>
        <rFont val="Arial"/>
        <family val="2"/>
        <charset val="204"/>
      </rPr>
      <t>SHAPE CORK</t>
    </r>
  </si>
  <si>
    <t>600010000301</t>
  </si>
  <si>
    <r>
      <t xml:space="preserve">ШЕЙП ГРЭЙ </t>
    </r>
    <r>
      <rPr>
        <b/>
        <sz val="6"/>
        <rFont val="Arial"/>
        <family val="2"/>
        <charset val="204"/>
      </rPr>
      <t>SHAPE GREY</t>
    </r>
  </si>
  <si>
    <t>600010000300</t>
  </si>
  <si>
    <r>
      <t xml:space="preserve">ШЕЙП ЧЕСНАТ </t>
    </r>
    <r>
      <rPr>
        <b/>
        <sz val="6"/>
        <rFont val="Arial"/>
        <family val="2"/>
        <charset val="204"/>
      </rPr>
      <t>SHAPE CHESTNUT</t>
    </r>
  </si>
  <si>
    <t>1395</t>
  </si>
  <si>
    <t>38.88</t>
  </si>
  <si>
    <t>600010000302</t>
  </si>
  <si>
    <r>
      <t xml:space="preserve">ШЕЙП БЛЭК </t>
    </r>
    <r>
      <rPr>
        <b/>
        <sz val="6"/>
        <rFont val="Arial"/>
        <family val="2"/>
        <charset val="204"/>
      </rPr>
      <t>SHAPE BLACK</t>
    </r>
  </si>
  <si>
    <t>610015000112</t>
  </si>
  <si>
    <t>610015000113</t>
  </si>
  <si>
    <t>610015000114</t>
  </si>
  <si>
    <t>610015000116</t>
  </si>
  <si>
    <t>610015000115</t>
  </si>
  <si>
    <t>1690</t>
  </si>
  <si>
    <t>610015000117</t>
  </si>
  <si>
    <t>610130000154</t>
  </si>
  <si>
    <r>
      <t xml:space="preserve">ШЕЙП СНОУ ПЛИНТУС </t>
    </r>
    <r>
      <rPr>
        <b/>
        <sz val="6"/>
        <rFont val="Arial"/>
        <family val="2"/>
        <charset val="204"/>
      </rPr>
      <t>SHAPE SNOW BATTISCOPA</t>
    </r>
  </si>
  <si>
    <t>610130000155</t>
  </si>
  <si>
    <r>
      <t xml:space="preserve">ШЕЙП КРИМ ПЛИНТУС </t>
    </r>
    <r>
      <rPr>
        <b/>
        <sz val="6"/>
        <rFont val="Arial"/>
        <family val="2"/>
        <charset val="204"/>
      </rPr>
      <t>SHAPE CREAM BATTISCOPA</t>
    </r>
  </si>
  <si>
    <t>610130000156</t>
  </si>
  <si>
    <r>
      <t xml:space="preserve">ШЕЙП КОРК ПЛИНТУС </t>
    </r>
    <r>
      <rPr>
        <b/>
        <sz val="6"/>
        <rFont val="Arial"/>
        <family val="2"/>
        <charset val="204"/>
      </rPr>
      <t>SHAPE CORK BATTISCOPA</t>
    </r>
  </si>
  <si>
    <t>610130000158</t>
  </si>
  <si>
    <r>
      <t xml:space="preserve">ШЕЙП ГРЭЙ ПЛИНТУС </t>
    </r>
    <r>
      <rPr>
        <b/>
        <sz val="6"/>
        <rFont val="Arial"/>
        <family val="2"/>
        <charset val="204"/>
      </rPr>
      <t>SHAPE GREY BATTISCOPA</t>
    </r>
  </si>
  <si>
    <t>610130000157</t>
  </si>
  <si>
    <r>
      <t xml:space="preserve">ШЕЙП ЧЕСНАТ ПЛИНТУС </t>
    </r>
    <r>
      <rPr>
        <b/>
        <sz val="6"/>
        <rFont val="Arial"/>
        <family val="2"/>
        <charset val="204"/>
      </rPr>
      <t>SHAPE CHESTNUT BATTISCOPA</t>
    </r>
  </si>
  <si>
    <t>610130000159</t>
  </si>
  <si>
    <r>
      <t xml:space="preserve">ШЕЙП БЛЭК ПЛИНТУС </t>
    </r>
    <r>
      <rPr>
        <b/>
        <sz val="6"/>
        <rFont val="Arial"/>
        <family val="2"/>
        <charset val="204"/>
      </rPr>
      <t>SHAPE BLACK BATTISCOPA</t>
    </r>
  </si>
  <si>
    <t>620070000091</t>
  </si>
  <si>
    <r>
      <t xml:space="preserve">ШЕЙП СНОУ СТУПЕНЬ ФРОНТАЛЬНАЯ </t>
    </r>
    <r>
      <rPr>
        <b/>
        <sz val="6"/>
        <rFont val="Arial"/>
        <family val="2"/>
        <charset val="204"/>
      </rPr>
      <t>SHAPE SNOW SCALINO FRONTALE</t>
    </r>
  </si>
  <si>
    <t>620070000092</t>
  </si>
  <si>
    <r>
      <t xml:space="preserve">ШЕЙП КРИМ СТУПЕНЬ ФРОНТАЛЬНАЯ </t>
    </r>
    <r>
      <rPr>
        <b/>
        <sz val="6"/>
        <rFont val="Arial"/>
        <family val="2"/>
        <charset val="204"/>
      </rPr>
      <t>SHAPE CREAM SCALINO FRONTALE</t>
    </r>
  </si>
  <si>
    <t>620070000093</t>
  </si>
  <si>
    <r>
      <t xml:space="preserve">ШЕЙП КОРК СТУПЕНЬ ФРОНТАЛЬНАЯ </t>
    </r>
    <r>
      <rPr>
        <b/>
        <sz val="6"/>
        <rFont val="Arial"/>
        <family val="2"/>
        <charset val="204"/>
      </rPr>
      <t>SHAPE CORK SCALINO FRONTALE</t>
    </r>
  </si>
  <si>
    <t>620070000095</t>
  </si>
  <si>
    <r>
      <t xml:space="preserve">ШЕЙП ГРЭЙ СТУПЕНЬ ФРОНТАЛЬНАЯ </t>
    </r>
    <r>
      <rPr>
        <b/>
        <sz val="6"/>
        <rFont val="Arial"/>
        <family val="2"/>
        <charset val="204"/>
      </rPr>
      <t>SHAPE GREY SCALINO FRONTALE</t>
    </r>
  </si>
  <si>
    <t>620070000094</t>
  </si>
  <si>
    <r>
      <t xml:space="preserve">ШЕЙП ЧЕСНАТ СТУПЕНЬ ФРОНТАЛЬНАЯ </t>
    </r>
    <r>
      <rPr>
        <b/>
        <sz val="6"/>
        <rFont val="Arial"/>
        <family val="2"/>
        <charset val="204"/>
      </rPr>
      <t>SHAPE CHESTNUT SCALINO FRONTALE</t>
    </r>
  </si>
  <si>
    <t>620070000096</t>
  </si>
  <si>
    <r>
      <t xml:space="preserve">ШЕЙП БЛЭК СТУПЕНЬ ФРОНТАЛЬНАЯ </t>
    </r>
    <r>
      <rPr>
        <b/>
        <sz val="6"/>
        <rFont val="Arial"/>
        <family val="2"/>
        <charset val="204"/>
      </rPr>
      <t>SHAPE BLACK SCALINO FRONTALE</t>
    </r>
  </si>
  <si>
    <t>620070000097</t>
  </si>
  <si>
    <r>
      <t xml:space="preserve">ШЕЙП СНОУ СТУПЕНЬ УГЛОВАЯ ПРАВАЯ </t>
    </r>
    <r>
      <rPr>
        <b/>
        <sz val="6"/>
        <rFont val="Arial"/>
        <family val="2"/>
        <charset val="204"/>
      </rPr>
      <t>SHAPE SNOW SCALINO ANGOLARE DESTRO</t>
    </r>
  </si>
  <si>
    <t>620070000098</t>
  </si>
  <si>
    <r>
      <t xml:space="preserve">ШЕЙП КРИМ СТУПЕНЬ УГЛОВАЯ ПРАВАЯ </t>
    </r>
    <r>
      <rPr>
        <b/>
        <sz val="6"/>
        <rFont val="Arial"/>
        <family val="2"/>
        <charset val="204"/>
      </rPr>
      <t>SHAPE CREAM SCALINO ANGOLARE DESTRO</t>
    </r>
  </si>
  <si>
    <t>620070000099</t>
  </si>
  <si>
    <r>
      <t xml:space="preserve">ШЕЙП КОРК СТУПЕНЬ УГЛОВАЯ ПРАВАЯ </t>
    </r>
    <r>
      <rPr>
        <b/>
        <sz val="6"/>
        <rFont val="Arial"/>
        <family val="2"/>
        <charset val="204"/>
      </rPr>
      <t>SHAPE CORK SCALINO ANGOLARE DESTRO</t>
    </r>
  </si>
  <si>
    <t>620070000101</t>
  </si>
  <si>
    <r>
      <t xml:space="preserve">ШЕЙП ГРЭЙ СТУПЕНЬ УГЛОВАЯ ПРАВАЯ </t>
    </r>
    <r>
      <rPr>
        <b/>
        <sz val="6"/>
        <rFont val="Arial"/>
        <family val="2"/>
        <charset val="204"/>
      </rPr>
      <t>SHAPE GREY SCALINO ANGOLARE DESTRO</t>
    </r>
  </si>
  <si>
    <t>620070000100</t>
  </si>
  <si>
    <r>
      <t xml:space="preserve">ШЕЙП ЧЕСНАТ СТУПЕНЬ УГЛОВАЯ ПРАВАЯ </t>
    </r>
    <r>
      <rPr>
        <b/>
        <sz val="6"/>
        <rFont val="Arial"/>
        <family val="2"/>
        <charset val="204"/>
      </rPr>
      <t>SHAPE CHESTNUT SCALINO ANGOLARE DESTRO</t>
    </r>
  </si>
  <si>
    <t>620070000102</t>
  </si>
  <si>
    <r>
      <t xml:space="preserve">ШЕЙП БЛЭК СТУПЕНЬ УГЛОВАЯ ПРАВАЯ </t>
    </r>
    <r>
      <rPr>
        <b/>
        <sz val="6"/>
        <rFont val="Arial"/>
        <family val="2"/>
        <charset val="204"/>
      </rPr>
      <t>SHAPE BLACK SCALINO ANGOLARE DESTRO</t>
    </r>
  </si>
  <si>
    <t>620070000103</t>
  </si>
  <si>
    <r>
      <t xml:space="preserve">ШЕЙП СНОУ СТУПЕНЬ УГЛОВАЯ ЛЕВАЯ </t>
    </r>
    <r>
      <rPr>
        <b/>
        <sz val="6"/>
        <rFont val="Arial"/>
        <family val="2"/>
        <charset val="204"/>
      </rPr>
      <t>SHAPE SNOW SCALINO ANGOLARE SINISTRO</t>
    </r>
  </si>
  <si>
    <t>620070000104</t>
  </si>
  <si>
    <r>
      <t xml:space="preserve">ШЕЙП КРИМ СТУПЕНЬ УГЛОВАЯ ЛЕВАЯ </t>
    </r>
    <r>
      <rPr>
        <b/>
        <sz val="6"/>
        <rFont val="Arial"/>
        <family val="2"/>
        <charset val="204"/>
      </rPr>
      <t>SHAPE CREAM SCALINO ANGOLARE SINISTRO</t>
    </r>
  </si>
  <si>
    <t>620070000105</t>
  </si>
  <si>
    <r>
      <t xml:space="preserve">ШЕЙП КОРК СТУПЕНЬ УГЛОВАЯ ЛЕВАЯ </t>
    </r>
    <r>
      <rPr>
        <b/>
        <sz val="6"/>
        <rFont val="Arial"/>
        <family val="2"/>
        <charset val="204"/>
      </rPr>
      <t>SHAPE CORK SCALINO ANGOLARE SINISTRO</t>
    </r>
  </si>
  <si>
    <t>620070000107</t>
  </si>
  <si>
    <r>
      <t xml:space="preserve">ШЕЙП ГРЭЙСТУПЕНЬ УГЛОВАЯ ЛЕВАЯ </t>
    </r>
    <r>
      <rPr>
        <b/>
        <sz val="6"/>
        <rFont val="Arial"/>
        <family val="2"/>
        <charset val="204"/>
      </rPr>
      <t>SHAPE GREY SCALINO ANGOLARE SINISTRO</t>
    </r>
  </si>
  <si>
    <t>620070000106</t>
  </si>
  <si>
    <r>
      <t xml:space="preserve">ШЕЙП ЧЕСНАТ СТУПЕНЬ УГЛОВАЯ ЛЕВАЯ </t>
    </r>
    <r>
      <rPr>
        <b/>
        <sz val="6"/>
        <rFont val="Arial"/>
        <family val="2"/>
        <charset val="204"/>
      </rPr>
      <t>SHAPE CHESTNUT SCALINO ANGOLARE SINISTRO</t>
    </r>
  </si>
  <si>
    <t>620070000108</t>
  </si>
  <si>
    <r>
      <t xml:space="preserve">ШЕЙП БЛЭК СТУПЕНЬ УГЛОВАЯ ЛЕВАЯ </t>
    </r>
    <r>
      <rPr>
        <b/>
        <sz val="6"/>
        <rFont val="Arial"/>
        <family val="2"/>
        <charset val="204"/>
      </rPr>
      <t>SHAPE BLACK SCALINO ANGOLARE SINISTRO</t>
    </r>
  </si>
  <si>
    <t>Грид 30x60 Grid 30x60</t>
  </si>
  <si>
    <t>Комбинированная ,натуральная и лоппатированная</t>
  </si>
  <si>
    <t>610110000050</t>
  </si>
  <si>
    <r>
      <t xml:space="preserve">ШЕЙП СНОУ ГРИД ФЛЭКС </t>
    </r>
    <r>
      <rPr>
        <b/>
        <sz val="6"/>
        <rFont val="Arial"/>
        <family val="2"/>
        <charset val="204"/>
      </rPr>
      <t>SHAPE SNOW GRID FLEX</t>
    </r>
  </si>
  <si>
    <t>795</t>
  </si>
  <si>
    <t>5</t>
  </si>
  <si>
    <t>610110000051</t>
  </si>
  <si>
    <r>
      <t xml:space="preserve">ШЕЙП КРИМ ГРИД ФЛЭКС </t>
    </r>
    <r>
      <rPr>
        <b/>
        <sz val="6"/>
        <rFont val="Arial"/>
        <family val="2"/>
        <charset val="204"/>
      </rPr>
      <t>SHAPE CREAM GRID FLEX</t>
    </r>
  </si>
  <si>
    <t>610110000052</t>
  </si>
  <si>
    <r>
      <t xml:space="preserve">ШЕЙП КОРК ГРИД ФЛЭКС </t>
    </r>
    <r>
      <rPr>
        <b/>
        <sz val="6"/>
        <rFont val="Arial"/>
        <family val="2"/>
        <charset val="204"/>
      </rPr>
      <t>SHAPE CORK GRID FLEX</t>
    </r>
  </si>
  <si>
    <t>610110000054</t>
  </si>
  <si>
    <r>
      <t xml:space="preserve">ШЕЙП ГРЭЙ ГРИД ФЛЭКС </t>
    </r>
    <r>
      <rPr>
        <b/>
        <sz val="6"/>
        <rFont val="Arial"/>
        <family val="2"/>
        <charset val="204"/>
      </rPr>
      <t>SHAPE GREY GRID FLEX</t>
    </r>
  </si>
  <si>
    <t>610110000053</t>
  </si>
  <si>
    <r>
      <t xml:space="preserve">ШЕЙП ЧЕСНАТ ГРИД ФЛЭКС </t>
    </r>
    <r>
      <rPr>
        <b/>
        <sz val="6"/>
        <rFont val="Arial"/>
        <family val="2"/>
        <charset val="204"/>
      </rPr>
      <t>SHAPE CHESTNUT GRID FLEX</t>
    </r>
  </si>
  <si>
    <t>610110000055</t>
  </si>
  <si>
    <r>
      <t xml:space="preserve">ШЕЙП БЛЭК ГРИД ФЛЭКС </t>
    </r>
    <r>
      <rPr>
        <b/>
        <sz val="6"/>
        <rFont val="Arial"/>
        <family val="2"/>
        <charset val="204"/>
      </rPr>
      <t>SHAPE BLACK GRID FLEX</t>
    </r>
  </si>
  <si>
    <t>610080000111</t>
  </si>
  <si>
    <r>
      <t xml:space="preserve">ШЕЙП СНОУ ВСТАВКА ТЕКСТУР </t>
    </r>
    <r>
      <rPr>
        <b/>
        <sz val="6"/>
        <rFont val="Arial"/>
        <family val="2"/>
        <charset val="204"/>
      </rPr>
      <t>SHAPE SNOW INSERTO TEXTURE</t>
    </r>
  </si>
  <si>
    <t>1930</t>
  </si>
  <si>
    <t>610080000112</t>
  </si>
  <si>
    <r>
      <t xml:space="preserve">ШЕЙП КРИМ ВСТАВКА ТЕКСТУР </t>
    </r>
    <r>
      <rPr>
        <b/>
        <sz val="6"/>
        <rFont val="Arial"/>
        <family val="2"/>
        <charset val="204"/>
      </rPr>
      <t>SHAPE CREAM INSERTO TEXTURE</t>
    </r>
  </si>
  <si>
    <t>610080000113</t>
  </si>
  <si>
    <r>
      <t xml:space="preserve">ШЕЙП КОРК ВСТАВКА ТЕКСТУР </t>
    </r>
    <r>
      <rPr>
        <b/>
        <sz val="6"/>
        <rFont val="Arial"/>
        <family val="2"/>
        <charset val="204"/>
      </rPr>
      <t>SHAPE CORK INSERTO TEXTURE</t>
    </r>
  </si>
  <si>
    <t>610080000115</t>
  </si>
  <si>
    <r>
      <t xml:space="preserve">ШЕЙП ГРЭЙ ВСТАВКА ТЕКСТУР </t>
    </r>
    <r>
      <rPr>
        <b/>
        <sz val="6"/>
        <rFont val="Arial"/>
        <family val="2"/>
        <charset val="204"/>
      </rPr>
      <t>SHAPE GREY INSERTO TEXTURE</t>
    </r>
  </si>
  <si>
    <t>610080000114</t>
  </si>
  <si>
    <r>
      <t xml:space="preserve">ШЕЙП ЧЕСНАТ ВСТАВКА ТЕКСТУР </t>
    </r>
    <r>
      <rPr>
        <b/>
        <sz val="6"/>
        <rFont val="Arial"/>
        <family val="2"/>
        <charset val="204"/>
      </rPr>
      <t>SHAPE CHESTNUT INSERTO TEXTURE</t>
    </r>
  </si>
  <si>
    <t>1980</t>
  </si>
  <si>
    <t>610080000116</t>
  </si>
  <si>
    <r>
      <t xml:space="preserve">ШЕЙП БЛЭК ВСТАВКА ТЕКСТУР </t>
    </r>
    <r>
      <rPr>
        <b/>
        <sz val="6"/>
        <rFont val="Arial"/>
        <family val="2"/>
        <charset val="204"/>
      </rPr>
      <t>SHAPE BLACK INSERTO TEXTURE</t>
    </r>
  </si>
  <si>
    <t>Лоппатированная Lappato</t>
  </si>
  <si>
    <t>610090000694</t>
  </si>
  <si>
    <r>
      <t xml:space="preserve">ШЕЙП СНОУ БОРДЮР ТЕКСТУР </t>
    </r>
    <r>
      <rPr>
        <b/>
        <sz val="6"/>
        <rFont val="Arial"/>
        <family val="2"/>
        <charset val="204"/>
      </rPr>
      <t>SHAPE SNOW LISTELLO TEXTURE</t>
    </r>
  </si>
  <si>
    <t>195</t>
  </si>
  <si>
    <t>610090000695</t>
  </si>
  <si>
    <r>
      <t xml:space="preserve">ШЕЙП КРИМ БОРДЮР ТЕКСТУР </t>
    </r>
    <r>
      <rPr>
        <b/>
        <sz val="6"/>
        <rFont val="Arial"/>
        <family val="2"/>
        <charset val="204"/>
      </rPr>
      <t>SHAPE CREAM LISTELLO TEXTURE</t>
    </r>
  </si>
  <si>
    <t>610090000696</t>
  </si>
  <si>
    <r>
      <t xml:space="preserve">ШЕЙП КОРК БОРДЮР ТЕКСТУР </t>
    </r>
    <r>
      <rPr>
        <b/>
        <sz val="6"/>
        <rFont val="Arial"/>
        <family val="2"/>
        <charset val="204"/>
      </rPr>
      <t>SHAPE CORK LISTELLO TEXTURE</t>
    </r>
  </si>
  <si>
    <t>610090000698</t>
  </si>
  <si>
    <r>
      <t xml:space="preserve">ШЕЙП ГРЭЙ БОРДЮР ТЕКСТУР </t>
    </r>
    <r>
      <rPr>
        <b/>
        <sz val="6"/>
        <rFont val="Arial"/>
        <family val="2"/>
        <charset val="204"/>
      </rPr>
      <t>SHAPE GREY LISTELLO TEXTURE</t>
    </r>
  </si>
  <si>
    <t>610090000697</t>
  </si>
  <si>
    <r>
      <t xml:space="preserve">ШЕЙП ЧЕСНАТ БОРДЮР ТЕКСТУР </t>
    </r>
    <r>
      <rPr>
        <b/>
        <sz val="6"/>
        <rFont val="Arial"/>
        <family val="2"/>
        <charset val="204"/>
      </rPr>
      <t>SHAPE CHESTNUT LISTELLO TEXTURE</t>
    </r>
  </si>
  <si>
    <t>610090000699</t>
  </si>
  <si>
    <r>
      <t xml:space="preserve">ШЕЙП БЛЭК БОРДЮР ТЕКСТУР </t>
    </r>
    <r>
      <rPr>
        <b/>
        <sz val="6"/>
        <rFont val="Arial"/>
        <family val="2"/>
        <charset val="204"/>
      </rPr>
      <t>SHAPE BLACK LISTELLO TEXTURE</t>
    </r>
  </si>
  <si>
    <t>610090000700</t>
  </si>
  <si>
    <r>
      <t xml:space="preserve">ШЕЙП СНОУ ТОЦЦЕТТО ТЕКСТУР </t>
    </r>
    <r>
      <rPr>
        <b/>
        <sz val="6"/>
        <rFont val="Arial"/>
        <family val="2"/>
        <charset val="204"/>
      </rPr>
      <t>SHAPE SNOW TOZZETTO TEXTURE</t>
    </r>
  </si>
  <si>
    <t>95</t>
  </si>
  <si>
    <t>610090000701</t>
  </si>
  <si>
    <r>
      <t xml:space="preserve">ШЕЙП КРИМ ТОЦЦЕТТО ТЕКСТУР </t>
    </r>
    <r>
      <rPr>
        <b/>
        <sz val="6"/>
        <rFont val="Arial"/>
        <family val="2"/>
        <charset val="204"/>
      </rPr>
      <t>SHAPE CREAM TOZZETTO TEXTURE</t>
    </r>
  </si>
  <si>
    <t>610090000702</t>
  </si>
  <si>
    <r>
      <t xml:space="preserve">ШЕЙП КОРК ТОЦЦЕТТО ТЕКСТУР </t>
    </r>
    <r>
      <rPr>
        <b/>
        <sz val="6"/>
        <rFont val="Arial"/>
        <family val="2"/>
        <charset val="204"/>
      </rPr>
      <t>SHAPE CORK TOZZETTO TEXTURE</t>
    </r>
  </si>
  <si>
    <t>610090000704</t>
  </si>
  <si>
    <r>
      <t xml:space="preserve">ШЕЙП ГРЭЙ ТОЦЦЕТТО ТЕКСТУР </t>
    </r>
    <r>
      <rPr>
        <b/>
        <sz val="6"/>
        <rFont val="Arial"/>
        <family val="2"/>
        <charset val="204"/>
      </rPr>
      <t>SHAPE GREY TOZZETTO TEXTURE</t>
    </r>
  </si>
  <si>
    <t>610090000703</t>
  </si>
  <si>
    <r>
      <t xml:space="preserve">ШЕЙП ЧЕСНАТ ТОЦЦЕТТО ТЕКСТУР </t>
    </r>
    <r>
      <rPr>
        <b/>
        <sz val="6"/>
        <rFont val="Arial"/>
        <family val="2"/>
        <charset val="204"/>
      </rPr>
      <t>SHAPE CHESTNUT TOZZETTO TEXTURE</t>
    </r>
  </si>
  <si>
    <t>610090000705</t>
  </si>
  <si>
    <r>
      <t xml:space="preserve">ШЕЙП БЛЭК ТОЦЦЕТТО ТЕКСТУР </t>
    </r>
    <r>
      <rPr>
        <b/>
        <sz val="6"/>
        <rFont val="Arial"/>
        <family val="2"/>
        <charset val="204"/>
      </rPr>
      <t>SHAPE BLACK TOZZETTO TEXTURE</t>
    </r>
  </si>
  <si>
    <t>ЭССЭНС</t>
  </si>
  <si>
    <t>22,5x90</t>
  </si>
  <si>
    <t>600010000345</t>
  </si>
  <si>
    <r>
      <t xml:space="preserve">ЭССЭНС АРКТИК </t>
    </r>
    <r>
      <rPr>
        <b/>
        <sz val="6"/>
        <rFont val="Arial"/>
        <family val="2"/>
        <charset val="204"/>
      </rPr>
      <t>ESSENCE ARCTIC</t>
    </r>
  </si>
  <si>
    <t>1850</t>
  </si>
  <si>
    <t>600010000346</t>
  </si>
  <si>
    <r>
      <t xml:space="preserve">ЭССЭНС ХОНИ </t>
    </r>
    <r>
      <rPr>
        <b/>
        <sz val="6"/>
        <rFont val="Arial"/>
        <family val="2"/>
        <charset val="204"/>
      </rPr>
      <t>ESSENCE HONEY</t>
    </r>
  </si>
  <si>
    <t>600010000347</t>
  </si>
  <si>
    <r>
      <t xml:space="preserve">ЭССЭНС ОУК </t>
    </r>
    <r>
      <rPr>
        <b/>
        <sz val="6"/>
        <rFont val="Arial"/>
        <family val="2"/>
        <charset val="204"/>
      </rPr>
      <t>ESSENCE OAK</t>
    </r>
  </si>
  <si>
    <t>1920</t>
  </si>
  <si>
    <t>600010000349</t>
  </si>
  <si>
    <r>
      <t xml:space="preserve">ЭССЭНС МУРЛЭНД </t>
    </r>
    <r>
      <rPr>
        <b/>
        <sz val="6"/>
        <rFont val="Arial"/>
        <family val="2"/>
        <charset val="204"/>
      </rPr>
      <t>ESSENCE MOORLAND</t>
    </r>
  </si>
  <si>
    <t>600010000348</t>
  </si>
  <si>
    <r>
      <t xml:space="preserve">ЭССЭНС НАТ </t>
    </r>
    <r>
      <rPr>
        <b/>
        <sz val="6"/>
        <rFont val="Arial"/>
        <family val="2"/>
        <charset val="204"/>
      </rPr>
      <t>ESSENCE NUT</t>
    </r>
  </si>
  <si>
    <t>1960</t>
  </si>
  <si>
    <t>600010000350</t>
  </si>
  <si>
    <r>
      <t xml:space="preserve">ЭССЭНС ХЕННЭ </t>
    </r>
    <r>
      <rPr>
        <b/>
        <sz val="6"/>
        <rFont val="Arial"/>
        <family val="2"/>
        <charset val="204"/>
      </rPr>
      <t>ESSENCE HENNE</t>
    </r>
  </si>
  <si>
    <t>19,5x59</t>
  </si>
  <si>
    <t>610010000461</t>
  </si>
  <si>
    <t>1350</t>
  </si>
  <si>
    <t>8</t>
  </si>
  <si>
    <t>0.92</t>
  </si>
  <si>
    <t>44.16</t>
  </si>
  <si>
    <t>610010000462</t>
  </si>
  <si>
    <t>610010000463</t>
  </si>
  <si>
    <t>1440</t>
  </si>
  <si>
    <t>610010000465</t>
  </si>
  <si>
    <t>610010000464</t>
  </si>
  <si>
    <t>610010000466</t>
  </si>
  <si>
    <t>Плинтус 7,2х59 Battiscopa 7,2x59</t>
  </si>
  <si>
    <t>610130000160</t>
  </si>
  <si>
    <r>
      <t xml:space="preserve">ЭССЭНС АРКТИК ПЛИНТУС </t>
    </r>
    <r>
      <rPr>
        <b/>
        <sz val="6"/>
        <rFont val="Arial"/>
        <family val="2"/>
        <charset val="204"/>
      </rPr>
      <t>ESSENCE ARCTIC BATTISCOPA</t>
    </r>
  </si>
  <si>
    <t>404</t>
  </si>
  <si>
    <t>610130000161</t>
  </si>
  <si>
    <r>
      <t xml:space="preserve">ЭССЭНС ХОНИ ПЛИНТУС </t>
    </r>
    <r>
      <rPr>
        <b/>
        <sz val="6"/>
        <rFont val="Arial"/>
        <family val="2"/>
        <charset val="204"/>
      </rPr>
      <t>ESSENCE HONEY BATTISCOPA</t>
    </r>
  </si>
  <si>
    <t>610130000162</t>
  </si>
  <si>
    <r>
      <t xml:space="preserve">ЭССЭНС ОУК ПЛИНТУС </t>
    </r>
    <r>
      <rPr>
        <b/>
        <sz val="6"/>
        <rFont val="Arial"/>
        <family val="2"/>
        <charset val="204"/>
      </rPr>
      <t>ESSENCE OAK BATTISCOPA</t>
    </r>
  </si>
  <si>
    <t>610130000164</t>
  </si>
  <si>
    <r>
      <t xml:space="preserve">ЭССЭНС МУРЛЭНД ПЛИНТУС </t>
    </r>
    <r>
      <rPr>
        <b/>
        <sz val="6"/>
        <rFont val="Arial"/>
        <family val="2"/>
        <charset val="204"/>
      </rPr>
      <t>ESSENCE MOORLAND BATTISCOPA</t>
    </r>
  </si>
  <si>
    <t>610130000163</t>
  </si>
  <si>
    <r>
      <t xml:space="preserve">ЭССЭНС НАТ ПЛИНТУС </t>
    </r>
    <r>
      <rPr>
        <b/>
        <sz val="6"/>
        <rFont val="Arial"/>
        <family val="2"/>
        <charset val="204"/>
      </rPr>
      <t>ESSENCE NUT BATTISCOPA</t>
    </r>
  </si>
  <si>
    <t>610130000165</t>
  </si>
  <si>
    <r>
      <t xml:space="preserve">ЭССЭНС ХЕННЭ ПЛИНТУС </t>
    </r>
    <r>
      <rPr>
        <b/>
        <sz val="6"/>
        <rFont val="Arial"/>
        <family val="2"/>
        <charset val="204"/>
      </rPr>
      <t>ESSENCE HENNE BATTISCOPA</t>
    </r>
  </si>
  <si>
    <t>620070000157</t>
  </si>
  <si>
    <r>
      <t xml:space="preserve">ЭССЭНС АРКТИК СТУПЕНЬ ФРОНТАЛЬНАЯ </t>
    </r>
    <r>
      <rPr>
        <b/>
        <sz val="6"/>
        <rFont val="Arial"/>
        <family val="2"/>
        <charset val="204"/>
      </rPr>
      <t>ESSENCE ARCTIC SCALINO FRONTALE</t>
    </r>
  </si>
  <si>
    <t>620070000158</t>
  </si>
  <si>
    <r>
      <t xml:space="preserve">ЭССЭНС ХОНИ СТУПЕНЬ ФРОНТАЛЬНАЯ </t>
    </r>
    <r>
      <rPr>
        <b/>
        <sz val="6"/>
        <rFont val="Arial"/>
        <family val="2"/>
        <charset val="204"/>
      </rPr>
      <t>ESSENCE HONEY SCALINO FRONTALE</t>
    </r>
  </si>
  <si>
    <t>620070000159</t>
  </si>
  <si>
    <r>
      <t xml:space="preserve">ЭССЭНС ОУК СТУПЕНЬ ФРОНТАЛЬНАЯ </t>
    </r>
    <r>
      <rPr>
        <b/>
        <sz val="6"/>
        <rFont val="Arial"/>
        <family val="2"/>
        <charset val="204"/>
      </rPr>
      <t>ESSENCE OAK SCALINO FRONTALE</t>
    </r>
  </si>
  <si>
    <t>620070000161</t>
  </si>
  <si>
    <r>
      <t xml:space="preserve">ЭССЭНС МУРЛЭНД СТУПЕНЬ ФРОНТАЛЬНАЯ </t>
    </r>
    <r>
      <rPr>
        <b/>
        <sz val="6"/>
        <rFont val="Arial"/>
        <family val="2"/>
        <charset val="204"/>
      </rPr>
      <t>ESSENCE MOORLAND SCALINO FRONTALE</t>
    </r>
  </si>
  <si>
    <t>620070000160</t>
  </si>
  <si>
    <r>
      <t xml:space="preserve">ЭССЭНС НАТ СТУПЕНЬ ФРОНТАЛЬНАЯ </t>
    </r>
    <r>
      <rPr>
        <b/>
        <sz val="6"/>
        <rFont val="Arial"/>
        <family val="2"/>
        <charset val="204"/>
      </rPr>
      <t>ESSENCE NUT SCALINO FRONTALE</t>
    </r>
  </si>
  <si>
    <t>620070000162</t>
  </si>
  <si>
    <r>
      <t xml:space="preserve">ЭССЭНС ХЕННЭ СТУПЕНЬ ФРОНТАЛЬНАЯ </t>
    </r>
    <r>
      <rPr>
        <b/>
        <sz val="6"/>
        <rFont val="Arial"/>
        <family val="2"/>
        <charset val="204"/>
      </rPr>
      <t>ESSENCE HENNE SCALINO FRONTALE</t>
    </r>
  </si>
  <si>
    <t>620070000163</t>
  </si>
  <si>
    <r>
      <t xml:space="preserve">ЭССЭНС АРКТИК СТУПЕНЬ УГЛОВАЯ ПРАВАЯ </t>
    </r>
    <r>
      <rPr>
        <b/>
        <sz val="6"/>
        <rFont val="Arial"/>
        <family val="2"/>
        <charset val="204"/>
      </rPr>
      <t>ESSENCE ARCTIC SCALINO ANGOLARE DESTRO</t>
    </r>
  </si>
  <si>
    <t>620070000164</t>
  </si>
  <si>
    <r>
      <t xml:space="preserve">ЭССЭНС ХОНИ СТУПЕНЬ УГЛОВАЯ ПРАВАЯ </t>
    </r>
    <r>
      <rPr>
        <b/>
        <sz val="6"/>
        <rFont val="Arial"/>
        <family val="2"/>
        <charset val="204"/>
      </rPr>
      <t>ESSENCE HONEY SCALINO ANGOLARE DESTRO</t>
    </r>
  </si>
  <si>
    <t>620070000165</t>
  </si>
  <si>
    <r>
      <t xml:space="preserve">ЭССЭНС ОУК СТУПЕНЬ УГЛОВАЯ ПРАВАЯ </t>
    </r>
    <r>
      <rPr>
        <b/>
        <sz val="6"/>
        <rFont val="Arial"/>
        <family val="2"/>
        <charset val="204"/>
      </rPr>
      <t>ESSENCE OAK SCALINO ANGOLARE DESTRO</t>
    </r>
  </si>
  <si>
    <t>620070000167</t>
  </si>
  <si>
    <r>
      <t xml:space="preserve">ЭССЭНС МУРЛЭНД СТУПЕНЬ УГЛОВАЯ ПРАВАЯ </t>
    </r>
    <r>
      <rPr>
        <b/>
        <sz val="6"/>
        <rFont val="Arial"/>
        <family val="2"/>
        <charset val="204"/>
      </rPr>
      <t>ESSENCE MOORLAND SCALINO ANGOLARE DESTRO</t>
    </r>
  </si>
  <si>
    <t>620070000166</t>
  </si>
  <si>
    <r>
      <t xml:space="preserve">ЭССЭНС НАТ СТУПЕНЬ УГЛОВАЯ ПРАВАЯ </t>
    </r>
    <r>
      <rPr>
        <b/>
        <sz val="6"/>
        <rFont val="Arial"/>
        <family val="2"/>
        <charset val="204"/>
      </rPr>
      <t>ESSENCE NUT SCALINO ANGOLARE DESTRO</t>
    </r>
  </si>
  <si>
    <t>620070000168</t>
  </si>
  <si>
    <r>
      <t xml:space="preserve">ЭССЭНС ХЕННЭ СТУПЕНЬ УГЛОВАЯ ПРАВАЯ </t>
    </r>
    <r>
      <rPr>
        <b/>
        <sz val="6"/>
        <rFont val="Arial"/>
        <family val="2"/>
        <charset val="204"/>
      </rPr>
      <t>ESSENCE HENNE SCALINO ANGOLARE DESTRO</t>
    </r>
  </si>
  <si>
    <t>620070000169</t>
  </si>
  <si>
    <r>
      <t xml:space="preserve">ЭССЭНС АРКТИК СТУПЕНЬ УГЛОВАЯ ЛЕВАЯ </t>
    </r>
    <r>
      <rPr>
        <b/>
        <sz val="6"/>
        <rFont val="Arial"/>
        <family val="2"/>
        <charset val="204"/>
      </rPr>
      <t>ESSENCE ARCTIC SCALINO ANGOLARE SINISTRO</t>
    </r>
  </si>
  <si>
    <t>620070000170</t>
  </si>
  <si>
    <r>
      <t xml:space="preserve">ЭССЭНС ХОНИ СТУПЕНЬ УГЛОВАЯ ЛЕВАЯ </t>
    </r>
    <r>
      <rPr>
        <b/>
        <sz val="6"/>
        <rFont val="Arial"/>
        <family val="2"/>
        <charset val="204"/>
      </rPr>
      <t>ESSENCE HONEY SCALINO ANGOLARE SINISTRO</t>
    </r>
  </si>
  <si>
    <t>620070000171</t>
  </si>
  <si>
    <r>
      <t xml:space="preserve">ЭССЭНС ОУК СТУПЕНЬ УГЛОВАЯ ЛЕВАЯ </t>
    </r>
    <r>
      <rPr>
        <b/>
        <sz val="6"/>
        <rFont val="Arial"/>
        <family val="2"/>
        <charset val="204"/>
      </rPr>
      <t>ESSENCE OAK SCALINO ANGOLARE SINISTRO</t>
    </r>
  </si>
  <si>
    <t>620070000173</t>
  </si>
  <si>
    <r>
      <t xml:space="preserve">ЭССЭНС МУРЛЭНД СТУПЕНЬ УГЛОВАЯ ЛЕВАЯ </t>
    </r>
    <r>
      <rPr>
        <b/>
        <sz val="6"/>
        <rFont val="Arial"/>
        <family val="2"/>
        <charset val="204"/>
      </rPr>
      <t>ESSENCE MOORLAND SCALINO ANGOLARE SINISTRO</t>
    </r>
  </si>
  <si>
    <t>620070000172</t>
  </si>
  <si>
    <r>
      <t xml:space="preserve">ЭССЭНС НАТ СТУПЕНЬ УГЛОВАЯ ЛЕВАЯ </t>
    </r>
    <r>
      <rPr>
        <b/>
        <sz val="6"/>
        <rFont val="Arial"/>
        <family val="2"/>
        <charset val="204"/>
      </rPr>
      <t>ESSENCE NUT SCALINO ANGOLARE SINISTRO</t>
    </r>
  </si>
  <si>
    <t>620070000174</t>
  </si>
  <si>
    <r>
      <t xml:space="preserve">ЭССЭНС ХЕННЭ СТУПЕНЬ УГЛОВАЯ ЛЕВАЯ </t>
    </r>
    <r>
      <rPr>
        <b/>
        <sz val="6"/>
        <rFont val="Arial"/>
        <family val="2"/>
        <charset val="204"/>
      </rPr>
      <t>ESSENCE HENNE SCALINO ANGOLARE SINISTRO</t>
    </r>
  </si>
  <si>
    <t>ШАТО</t>
  </si>
  <si>
    <t>610010000450</t>
  </si>
  <si>
    <r>
      <t xml:space="preserve">ШАТО КРИМ ПЛЭНК </t>
    </r>
    <r>
      <rPr>
        <b/>
        <sz val="6"/>
        <rFont val="Arial"/>
        <family val="2"/>
        <charset val="204"/>
      </rPr>
      <t>CHATEAU CREME PLANK</t>
    </r>
  </si>
  <si>
    <t>1240</t>
  </si>
  <si>
    <t>610010000454</t>
  </si>
  <si>
    <r>
      <t xml:space="preserve">ШАТО КРИМ КРОСС </t>
    </r>
    <r>
      <rPr>
        <b/>
        <sz val="6"/>
        <rFont val="Arial"/>
        <family val="2"/>
        <charset val="204"/>
      </rPr>
      <t>CHATEAU CREME CROSS</t>
    </r>
  </si>
  <si>
    <t>610010000451</t>
  </si>
  <si>
    <r>
      <t xml:space="preserve">ШАТО ЖОН ПЛЭНК </t>
    </r>
    <r>
      <rPr>
        <b/>
        <sz val="6"/>
        <rFont val="Arial"/>
        <family val="2"/>
        <charset val="204"/>
      </rPr>
      <t>CHATEAU JAUNE PLANK</t>
    </r>
  </si>
  <si>
    <t>610010000455</t>
  </si>
  <si>
    <r>
      <t xml:space="preserve">ШАТО ЖОН КРОСС </t>
    </r>
    <r>
      <rPr>
        <b/>
        <sz val="6"/>
        <rFont val="Arial"/>
        <family val="2"/>
        <charset val="204"/>
      </rPr>
      <t>CHATEAU JAUNE CROSS</t>
    </r>
  </si>
  <si>
    <t>610010000458</t>
  </si>
  <si>
    <r>
      <t xml:space="preserve">ШАТО ЖОН БЛУМ </t>
    </r>
    <r>
      <rPr>
        <b/>
        <sz val="6"/>
        <rFont val="Arial"/>
        <family val="2"/>
        <charset val="204"/>
      </rPr>
      <t>CHATEAU JAUNE BLOOM</t>
    </r>
  </si>
  <si>
    <t>610010000452</t>
  </si>
  <si>
    <r>
      <t xml:space="preserve">ШАТО НУА ПЛЭНК </t>
    </r>
    <r>
      <rPr>
        <b/>
        <sz val="6"/>
        <rFont val="Arial"/>
        <family val="2"/>
        <charset val="204"/>
      </rPr>
      <t>CHATEAU NOIX PLANK</t>
    </r>
  </si>
  <si>
    <t>610010000456</t>
  </si>
  <si>
    <r>
      <t xml:space="preserve">ШАТО НУА КРОСС </t>
    </r>
    <r>
      <rPr>
        <b/>
        <sz val="6"/>
        <rFont val="Arial"/>
        <family val="2"/>
        <charset val="204"/>
      </rPr>
      <t>CHATEAU NOIX CROSS</t>
    </r>
  </si>
  <si>
    <t>610010000459</t>
  </si>
  <si>
    <r>
      <t xml:space="preserve">ШАТО НУА БЛУМ </t>
    </r>
    <r>
      <rPr>
        <b/>
        <sz val="6"/>
        <rFont val="Arial"/>
        <family val="2"/>
        <charset val="204"/>
      </rPr>
      <t>CHATEAU NOIX BLOOM</t>
    </r>
  </si>
  <si>
    <t>610010000453</t>
  </si>
  <si>
    <r>
      <t xml:space="preserve">ШАТО БРУН ПЛЭНК </t>
    </r>
    <r>
      <rPr>
        <b/>
        <sz val="6"/>
        <rFont val="Arial"/>
        <family val="2"/>
        <charset val="204"/>
      </rPr>
      <t>CHATEAU BRUN PLANK</t>
    </r>
  </si>
  <si>
    <t>1480</t>
  </si>
  <si>
    <t>610010000457</t>
  </si>
  <si>
    <r>
      <t xml:space="preserve">ШАТО БРУН КРОСС </t>
    </r>
    <r>
      <rPr>
        <b/>
        <sz val="6"/>
        <rFont val="Arial"/>
        <family val="2"/>
        <charset val="204"/>
      </rPr>
      <t>CHATEAU BRUN CROSS</t>
    </r>
  </si>
  <si>
    <t>610010000460</t>
  </si>
  <si>
    <r>
      <t xml:space="preserve">ШАТО БРУН БЛУМ </t>
    </r>
    <r>
      <rPr>
        <b/>
        <sz val="6"/>
        <rFont val="Arial"/>
        <family val="2"/>
        <charset val="204"/>
      </rPr>
      <t>CHATEAU BRUN BLOOM</t>
    </r>
  </si>
  <si>
    <t>Плинтус 8,2x60 Battiscopa 8,2x60</t>
  </si>
  <si>
    <t>610130000187</t>
  </si>
  <si>
    <r>
      <t xml:space="preserve">ШАТО КРИМ ПЛЭНК ПЛИНТУС </t>
    </r>
    <r>
      <rPr>
        <b/>
        <sz val="6"/>
        <rFont val="Arial"/>
        <family val="2"/>
        <charset val="204"/>
      </rPr>
      <t>CHATEAU CREME PLANK BATTISCOPA</t>
    </r>
  </si>
  <si>
    <t>0.295</t>
  </si>
  <si>
    <t>21.255</t>
  </si>
  <si>
    <t>610130000188</t>
  </si>
  <si>
    <r>
      <t xml:space="preserve">ШАТО ЖОН ПЛЭНК ПЛИНТУС </t>
    </r>
    <r>
      <rPr>
        <b/>
        <sz val="6"/>
        <rFont val="Arial"/>
        <family val="2"/>
        <charset val="204"/>
      </rPr>
      <t>CHATEAU JAUNE PLANK BATTISCOPA</t>
    </r>
  </si>
  <si>
    <t>610130000189</t>
  </si>
  <si>
    <r>
      <t xml:space="preserve">ШАТО НУА ПЛЭНК ПЛИНТУС </t>
    </r>
    <r>
      <rPr>
        <b/>
        <sz val="6"/>
        <rFont val="Arial"/>
        <family val="2"/>
        <charset val="204"/>
      </rPr>
      <t>CHATEAU NOIX PLANK BATTISCOPA</t>
    </r>
  </si>
  <si>
    <t>610130000190</t>
  </si>
  <si>
    <r>
      <t xml:space="preserve">ШАТО БРУН ПЛЭНК ПЛИНТУС </t>
    </r>
    <r>
      <rPr>
        <b/>
        <sz val="6"/>
        <rFont val="Arial"/>
        <family val="2"/>
        <charset val="204"/>
      </rPr>
      <t>CHATEAU BRUN PLANK BATTISCOPA</t>
    </r>
  </si>
  <si>
    <t>620070000145</t>
  </si>
  <si>
    <r>
      <t xml:space="preserve">ШАТО КРИМ ПЛЭНК СТУПЕНЬ ФРОНТАЛЬНАЯ </t>
    </r>
    <r>
      <rPr>
        <b/>
        <sz val="6"/>
        <rFont val="Arial"/>
        <family val="2"/>
        <charset val="204"/>
      </rPr>
      <t>CHATEAU CREME PLANK SCALINO FRONTALE</t>
    </r>
  </si>
  <si>
    <t>620070000146</t>
  </si>
  <si>
    <r>
      <t xml:space="preserve">ШАТО ЖОН ПЛЭНК СТУПЕНЬ ФРОНТАЛЬНАЯ </t>
    </r>
    <r>
      <rPr>
        <b/>
        <sz val="6"/>
        <rFont val="Arial"/>
        <family val="2"/>
        <charset val="204"/>
      </rPr>
      <t>CHATEAU JAUNE PLANK SCALINO FRONTALE</t>
    </r>
  </si>
  <si>
    <t>620070000147</t>
  </si>
  <si>
    <r>
      <t xml:space="preserve">ШАТО НУА ПЛЭНК СТУПЕНЬ ФРОНТАЛЬНАЯ </t>
    </r>
    <r>
      <rPr>
        <b/>
        <sz val="6"/>
        <rFont val="Arial"/>
        <family val="2"/>
        <charset val="204"/>
      </rPr>
      <t>CHATEAU NOIX PLANK SCALINO FRONTALE</t>
    </r>
  </si>
  <si>
    <t>620070000148</t>
  </si>
  <si>
    <r>
      <t xml:space="preserve">ШАТО БРУН ПЛЭНК СТУПЕНЬ ФРОНТАЛЬНАЯ </t>
    </r>
    <r>
      <rPr>
        <b/>
        <sz val="6"/>
        <rFont val="Arial"/>
        <family val="2"/>
        <charset val="204"/>
      </rPr>
      <t>CHATEAU BRUN PLANK SCALINO FRONTALE</t>
    </r>
  </si>
  <si>
    <t>620070000149</t>
  </si>
  <si>
    <r>
      <t xml:space="preserve">ШАТО КРИМ ПЛЭНК СТУПЕНЬ УГЛОВАЯ ПРАВАЯ </t>
    </r>
    <r>
      <rPr>
        <b/>
        <sz val="6"/>
        <rFont val="Arial"/>
        <family val="2"/>
        <charset val="204"/>
      </rPr>
      <t>CHATEAU CREME PLANK SCALINO ANGOLARE DESTRO</t>
    </r>
  </si>
  <si>
    <t>620070000150</t>
  </si>
  <si>
    <r>
      <t xml:space="preserve">ШАТО ЖОН ПЛЭНК СТУПЕНЬ УГЛОВАЯ ПРАВАЯ </t>
    </r>
    <r>
      <rPr>
        <b/>
        <sz val="6"/>
        <rFont val="Arial"/>
        <family val="2"/>
        <charset val="204"/>
      </rPr>
      <t>CHATEAU JAUNE PLANK SCALINO ANGOLARE DESTRO</t>
    </r>
  </si>
  <si>
    <t>620070000151</t>
  </si>
  <si>
    <r>
      <t xml:space="preserve">ШАТО НУА ПЛЭНК СТУПЕНЬ УГЛОВАЯ ПРАВАЯ </t>
    </r>
    <r>
      <rPr>
        <b/>
        <sz val="6"/>
        <rFont val="Arial"/>
        <family val="2"/>
        <charset val="204"/>
      </rPr>
      <t>CHATEAU NOIX PLANK SCALINO ANGOLARE DESTRO</t>
    </r>
  </si>
  <si>
    <t>620070000152</t>
  </si>
  <si>
    <r>
      <t xml:space="preserve">ШАТО БРУН ПЛЭНК СТУПЕНЬ УГЛОВАЯ ПРАВАЯ </t>
    </r>
    <r>
      <rPr>
        <b/>
        <sz val="6"/>
        <rFont val="Arial"/>
        <family val="2"/>
        <charset val="204"/>
      </rPr>
      <t>CHATEAU BRUN PLANK SCALINO ANGOLARE DESTRO</t>
    </r>
  </si>
  <si>
    <t>620070000153</t>
  </si>
  <si>
    <r>
      <t xml:space="preserve">ШАТО КРИМ ПЛЭНК СТУПЕНЬ УГЛОВАЯ ЛЕВАЯ </t>
    </r>
    <r>
      <rPr>
        <b/>
        <sz val="6"/>
        <rFont val="Arial"/>
        <family val="2"/>
        <charset val="204"/>
      </rPr>
      <t>CHATEAU CREME PLANK SCALINO ANGOLARE SINISTRO</t>
    </r>
  </si>
  <si>
    <t>620070000154</t>
  </si>
  <si>
    <r>
      <t xml:space="preserve">ШАТО ЖОН ПЛЭНК СТУПЕНЬ УГЛОВАЯ ЛЕВАЯ </t>
    </r>
    <r>
      <rPr>
        <b/>
        <sz val="6"/>
        <rFont val="Arial"/>
        <family val="2"/>
        <charset val="204"/>
      </rPr>
      <t>CHATEAU JAUNE PLANK SCALINO ANGOLARE SINISTRO</t>
    </r>
  </si>
  <si>
    <t>620070000155</t>
  </si>
  <si>
    <r>
      <t xml:space="preserve">ШАТО НУА ПЛЭНК СТУПЕНЬ УГЛОВАЯ ЛЕВАЯ </t>
    </r>
    <r>
      <rPr>
        <b/>
        <sz val="6"/>
        <rFont val="Arial"/>
        <family val="2"/>
        <charset val="204"/>
      </rPr>
      <t>CHATEAU NOIX PLANK SCALINO ANGOLARE SINISTRO</t>
    </r>
  </si>
  <si>
    <t>620070000156</t>
  </si>
  <si>
    <r>
      <t xml:space="preserve">ШАТО БРУН ПЛЭНК СТУПЕНЬ УГЛОВАЯ ЛЕВАЯ </t>
    </r>
    <r>
      <rPr>
        <b/>
        <sz val="6"/>
        <rFont val="Arial"/>
        <family val="2"/>
        <charset val="204"/>
      </rPr>
      <t>CHATEAU BRUN PLANK SCALINO ANGOLARE SINISTRO</t>
    </r>
  </si>
  <si>
    <t>АРМОНИЯ</t>
  </si>
  <si>
    <t>ГЛАЗУРОВАННЫЙ КЕРАМОГРАНИТ</t>
  </si>
  <si>
    <t>30x30</t>
  </si>
  <si>
    <t>610010000435</t>
  </si>
  <si>
    <r>
      <t xml:space="preserve">АРМОНИЯ БЬЯНКО </t>
    </r>
    <r>
      <rPr>
        <b/>
        <sz val="6"/>
        <rFont val="Arial"/>
        <family val="2"/>
        <charset val="204"/>
      </rPr>
      <t>ARMONIE BIANCO</t>
    </r>
  </si>
  <si>
    <t>685</t>
  </si>
  <si>
    <t>13</t>
  </si>
  <si>
    <t>1.17</t>
  </si>
  <si>
    <t>56.16</t>
  </si>
  <si>
    <t>610010000436</t>
  </si>
  <si>
    <r>
      <t xml:space="preserve">АРМОНИЯ РОЗА </t>
    </r>
    <r>
      <rPr>
        <b/>
        <sz val="6"/>
        <rFont val="Arial"/>
        <family val="2"/>
        <charset val="204"/>
      </rPr>
      <t>ARMONIE ROSA</t>
    </r>
  </si>
  <si>
    <t>610010000438</t>
  </si>
  <si>
    <r>
      <t xml:space="preserve">АРМОНИЯ ТЕРРА </t>
    </r>
    <r>
      <rPr>
        <b/>
        <sz val="6"/>
        <rFont val="Arial"/>
        <family val="2"/>
        <charset val="204"/>
      </rPr>
      <t>ARMONIE TERRA</t>
    </r>
  </si>
  <si>
    <t>610010000437</t>
  </si>
  <si>
    <r>
      <t xml:space="preserve">АРМОНИЯ ОХРА </t>
    </r>
    <r>
      <rPr>
        <b/>
        <sz val="6"/>
        <rFont val="Arial"/>
        <family val="2"/>
        <charset val="204"/>
      </rPr>
      <t>ARMONIE OCRA</t>
    </r>
  </si>
  <si>
    <t>699</t>
  </si>
  <si>
    <t>610010000439</t>
  </si>
  <si>
    <r>
      <t xml:space="preserve">АРМОНИЯ СИЕНА </t>
    </r>
    <r>
      <rPr>
        <b/>
        <sz val="6"/>
        <rFont val="Arial"/>
        <family val="2"/>
        <charset val="204"/>
      </rPr>
      <t>ARMONIE SIENA</t>
    </r>
  </si>
  <si>
    <t>45x45</t>
  </si>
  <si>
    <t>610010000430</t>
  </si>
  <si>
    <t>785</t>
  </si>
  <si>
    <t>1.012</t>
  </si>
  <si>
    <t>33.396</t>
  </si>
  <si>
    <t>610010000431</t>
  </si>
  <si>
    <t>610010000433</t>
  </si>
  <si>
    <t>610010000432</t>
  </si>
  <si>
    <t>799</t>
  </si>
  <si>
    <t>610010000434</t>
  </si>
  <si>
    <t>Плинтус 7,2х45 Battiscopa 7,2x45</t>
  </si>
  <si>
    <t>610130000149</t>
  </si>
  <si>
    <r>
      <t xml:space="preserve">АРМОНИЯ БЬЯНКО ПЛИНТУС </t>
    </r>
    <r>
      <rPr>
        <b/>
        <sz val="6"/>
        <rFont val="Arial"/>
        <family val="2"/>
        <charset val="204"/>
      </rPr>
      <t>ARMONIE BIANCO BATTISCOPA</t>
    </r>
  </si>
  <si>
    <t>348</t>
  </si>
  <si>
    <t>12</t>
  </si>
  <si>
    <t>0.389</t>
  </si>
  <si>
    <t>32.659</t>
  </si>
  <si>
    <t>610130000150</t>
  </si>
  <si>
    <r>
      <t xml:space="preserve">АРМОНИЯ РОЗА ПЛИНТУС </t>
    </r>
    <r>
      <rPr>
        <b/>
        <sz val="6"/>
        <rFont val="Arial"/>
        <family val="2"/>
        <charset val="204"/>
      </rPr>
      <t>ARMONIE ROSA BATTISCOPA</t>
    </r>
  </si>
  <si>
    <t>610130000152</t>
  </si>
  <si>
    <r>
      <t xml:space="preserve">АРМОНИЯ ТЕРРА ПЛИНТУС </t>
    </r>
    <r>
      <rPr>
        <b/>
        <sz val="6"/>
        <rFont val="Arial"/>
        <family val="2"/>
        <charset val="204"/>
      </rPr>
      <t>ARMONIE TERRA BATTISCOPA</t>
    </r>
  </si>
  <si>
    <t>610130000151</t>
  </si>
  <si>
    <r>
      <t xml:space="preserve">АРМОНИЯ ОХРА ПЛИНТУС </t>
    </r>
    <r>
      <rPr>
        <b/>
        <sz val="6"/>
        <rFont val="Arial"/>
        <family val="2"/>
        <charset val="204"/>
      </rPr>
      <t>ARMONIE OCRA BATTISCOPA</t>
    </r>
  </si>
  <si>
    <t>610130000153</t>
  </si>
  <si>
    <r>
      <t xml:space="preserve">АРМОНИЯ СИЕНА ПЛИНТУС </t>
    </r>
    <r>
      <rPr>
        <b/>
        <sz val="6"/>
        <rFont val="Arial"/>
        <family val="2"/>
        <charset val="204"/>
      </rPr>
      <t>ARMONIE SIENA BATTISCOPA</t>
    </r>
  </si>
  <si>
    <t>Ступень 30x31,5 Scalino 30x31,5</t>
  </si>
  <si>
    <t>620070000081</t>
  </si>
  <si>
    <r>
      <t xml:space="preserve">АРМОНИЯ БЬЯНКО СТУПЕНЬ </t>
    </r>
    <r>
      <rPr>
        <b/>
        <sz val="6"/>
        <rFont val="Arial"/>
        <family val="2"/>
        <charset val="204"/>
      </rPr>
      <t>ARMONIE BIANCO SCALINO</t>
    </r>
  </si>
  <si>
    <t>775</t>
  </si>
  <si>
    <t>620070000082</t>
  </si>
  <si>
    <r>
      <t xml:space="preserve">АРМОНИЯ РОЗА СТУПЕНЬ </t>
    </r>
    <r>
      <rPr>
        <b/>
        <sz val="6"/>
        <rFont val="Arial"/>
        <family val="2"/>
        <charset val="204"/>
      </rPr>
      <t>ARMONIE ROSA SCALINO</t>
    </r>
  </si>
  <si>
    <t>620070000084</t>
  </si>
  <si>
    <r>
      <t xml:space="preserve">АРМОНИЯ ТЕРРА СТУПЕНЬ </t>
    </r>
    <r>
      <rPr>
        <b/>
        <sz val="6"/>
        <rFont val="Arial"/>
        <family val="2"/>
        <charset val="204"/>
      </rPr>
      <t>ARMONIE TERRA SCALINO</t>
    </r>
  </si>
  <si>
    <t>620070000083</t>
  </si>
  <si>
    <r>
      <t xml:space="preserve">АРМОНИЯ ОХРА СТУПЕНЬ </t>
    </r>
    <r>
      <rPr>
        <b/>
        <sz val="6"/>
        <rFont val="Arial"/>
        <family val="2"/>
        <charset val="204"/>
      </rPr>
      <t>ARMONIE OCRA SCALINO</t>
    </r>
  </si>
  <si>
    <t>620070000085</t>
  </si>
  <si>
    <r>
      <t xml:space="preserve">АРМОНИЯ СИЕНА СТУПЕНЬ </t>
    </r>
    <r>
      <rPr>
        <b/>
        <sz val="6"/>
        <rFont val="Arial"/>
        <family val="2"/>
        <charset val="204"/>
      </rPr>
      <t>ARMONIE SIENA SCALINO</t>
    </r>
  </si>
  <si>
    <r>
      <t xml:space="preserve">Ступень Угловая </t>
    </r>
    <r>
      <rPr>
        <b/>
        <sz val="7"/>
        <rFont val="Arial"/>
        <family val="2"/>
        <charset val="204"/>
      </rPr>
      <t>31,5x31,5 Scalino Angolare 31,5x31,5</t>
    </r>
  </si>
  <si>
    <t>620070000086</t>
  </si>
  <si>
    <r>
      <t xml:space="preserve">АРМОНИЯ БЬЯНКО СТУПЕНЬ УГЛОВАЯ </t>
    </r>
    <r>
      <rPr>
        <b/>
        <sz val="6"/>
        <rFont val="Arial"/>
        <family val="2"/>
        <charset val="204"/>
      </rPr>
      <t>ARMONIE BIANCO SCALINO ANGOLARE</t>
    </r>
  </si>
  <si>
    <t>1425</t>
  </si>
  <si>
    <t>4</t>
  </si>
  <si>
    <t>620070000087</t>
  </si>
  <si>
    <r>
      <t xml:space="preserve">АРМОНИЯ РОЗА СТУПЕНЬ УГЛОВАЯ </t>
    </r>
    <r>
      <rPr>
        <b/>
        <sz val="6"/>
        <rFont val="Arial"/>
        <family val="2"/>
        <charset val="204"/>
      </rPr>
      <t>ARMONIE ROSA SCALINO ANGOLARE</t>
    </r>
  </si>
  <si>
    <t>620070000089</t>
  </si>
  <si>
    <r>
      <t xml:space="preserve">АРМОНИЯ ТЕРРА СТУПЕНЬ УГЛОВАЯ </t>
    </r>
    <r>
      <rPr>
        <b/>
        <sz val="6"/>
        <rFont val="Arial"/>
        <family val="2"/>
        <charset val="204"/>
      </rPr>
      <t>ARMONIE TERRA SCALINO ANGOLARE</t>
    </r>
  </si>
  <si>
    <t>620070000088</t>
  </si>
  <si>
    <r>
      <t xml:space="preserve">АРМОНИЯ ОХРА СТУПЕНЬ УГЛОВАЯ </t>
    </r>
    <r>
      <rPr>
        <b/>
        <sz val="6"/>
        <rFont val="Arial"/>
        <family val="2"/>
        <charset val="204"/>
      </rPr>
      <t>ARMONIE OCRA SCALINO ANGOLARE</t>
    </r>
  </si>
  <si>
    <t>620070000090</t>
  </si>
  <si>
    <r>
      <t xml:space="preserve">АРМОНИЯ СИЕНА СТУПЕНЬ УГЛОВАЯ </t>
    </r>
    <r>
      <rPr>
        <b/>
        <sz val="6"/>
        <rFont val="Arial"/>
        <family val="2"/>
        <charset val="204"/>
      </rPr>
      <t>ARMONIE SIENA SCALINO ANGOLARE</t>
    </r>
  </si>
  <si>
    <t>Фашиа 7x45 Fascia 7x45</t>
  </si>
  <si>
    <t>610090000686</t>
  </si>
  <si>
    <r>
      <t xml:space="preserve">ФАШИА ФИОРЭ </t>
    </r>
    <r>
      <rPr>
        <b/>
        <sz val="6"/>
        <rFont val="Arial"/>
        <family val="2"/>
        <charset val="204"/>
      </rPr>
      <t>FASCIA FIORE</t>
    </r>
  </si>
  <si>
    <t>159</t>
  </si>
  <si>
    <t>610090000687</t>
  </si>
  <si>
    <r>
      <t xml:space="preserve">ФАШИА БАРОККО </t>
    </r>
    <r>
      <rPr>
        <b/>
        <sz val="6"/>
        <rFont val="Arial"/>
        <family val="2"/>
        <charset val="204"/>
      </rPr>
      <t>FASCIA BAROCCO</t>
    </r>
  </si>
  <si>
    <t>Фашиа 10x45 Fascia 10x45</t>
  </si>
  <si>
    <t>610090000690</t>
  </si>
  <si>
    <r>
      <t xml:space="preserve">ФАШИА НАТУРА ЛАЙТ </t>
    </r>
    <r>
      <rPr>
        <b/>
        <sz val="6"/>
        <rFont val="Arial"/>
        <family val="2"/>
        <charset val="204"/>
      </rPr>
      <t>FASCIA NATURA LIGHT</t>
    </r>
  </si>
  <si>
    <t>179</t>
  </si>
  <si>
    <t>7</t>
  </si>
  <si>
    <t>610090000691</t>
  </si>
  <si>
    <r>
      <t xml:space="preserve">ФАШИА НАТУРА ДАК </t>
    </r>
    <r>
      <rPr>
        <b/>
        <sz val="6"/>
        <rFont val="Arial"/>
        <family val="2"/>
        <charset val="204"/>
      </rPr>
      <t>FASCIA NATURA DARK</t>
    </r>
  </si>
  <si>
    <t>Тоццетто 7x7 Tozzetto 7x7</t>
  </si>
  <si>
    <t>610090000688</t>
  </si>
  <si>
    <r>
      <t xml:space="preserve">ТОЦЦЕТТО ФИОРЭ МИКС 2 </t>
    </r>
    <r>
      <rPr>
        <b/>
        <sz val="6"/>
        <rFont val="Arial"/>
        <family val="2"/>
        <charset val="204"/>
      </rPr>
      <t>TOZZETTO FIORE MIX 2</t>
    </r>
  </si>
  <si>
    <t>59</t>
  </si>
  <si>
    <t>20</t>
  </si>
  <si>
    <t>610090000689</t>
  </si>
  <si>
    <r>
      <t xml:space="preserve">ТОЦЦЕТТО БАРОККО </t>
    </r>
    <r>
      <rPr>
        <b/>
        <sz val="6"/>
        <rFont val="Arial"/>
        <family val="2"/>
        <charset val="204"/>
      </rPr>
      <t>TOZZETTO BAROCCO</t>
    </r>
  </si>
  <si>
    <t>Тоццетто 10x10 Tozzetto 10x10</t>
  </si>
  <si>
    <t>610090000692</t>
  </si>
  <si>
    <r>
      <t xml:space="preserve">ТОЦЦЕТТО НАТУРА ЛАЙТ </t>
    </r>
    <r>
      <rPr>
        <b/>
        <sz val="6"/>
        <rFont val="Arial"/>
        <family val="2"/>
        <charset val="204"/>
      </rPr>
      <t>TOZZETTO NATURA LIGHT</t>
    </r>
  </si>
  <si>
    <t>69</t>
  </si>
  <si>
    <t>28</t>
  </si>
  <si>
    <t>610090000693</t>
  </si>
  <si>
    <r>
      <t xml:space="preserve">ТОЦЦЕТТО НАТУРА ДАК </t>
    </r>
    <r>
      <rPr>
        <b/>
        <sz val="6"/>
        <rFont val="Arial"/>
        <family val="2"/>
        <charset val="204"/>
      </rPr>
      <t>TOZZETTO NATURA DARK</t>
    </r>
  </si>
  <si>
    <t>Тоццетто Микс 5х5 Tozzetto Mix 5x5</t>
  </si>
  <si>
    <t>600100000009</t>
  </si>
  <si>
    <r>
      <t xml:space="preserve">ВСТАВКА ТРАВЕРТИН БЕЛЫЙ МИКС </t>
    </r>
    <r>
      <rPr>
        <b/>
        <sz val="6"/>
        <rFont val="Arial"/>
        <family val="2"/>
        <charset val="204"/>
      </rPr>
      <t>TOZZETTO TRAVERTINO BIANCO MIX</t>
    </r>
  </si>
  <si>
    <t>105</t>
  </si>
  <si>
    <t>600100000010</t>
  </si>
  <si>
    <r>
      <t xml:space="preserve">ВСТАВКА ТРАВЕРТИН ОРЕХ МИКС </t>
    </r>
    <r>
      <rPr>
        <b/>
        <sz val="6"/>
        <rFont val="Arial"/>
        <family val="2"/>
        <charset val="204"/>
      </rPr>
      <t>TOZZETTO TRAVERTINO NOCE MIX</t>
    </r>
  </si>
  <si>
    <t>600090000013</t>
  </si>
  <si>
    <r>
      <t xml:space="preserve">ВСТАВКА МАЙОЛИКА МИКС </t>
    </r>
    <r>
      <rPr>
        <b/>
        <sz val="6"/>
        <rFont val="Arial"/>
        <family val="2"/>
        <charset val="204"/>
      </rPr>
      <t>TOZZETTO MAIOLICA MIX</t>
    </r>
  </si>
  <si>
    <t>261</t>
  </si>
  <si>
    <t>САНШАЙН</t>
  </si>
  <si>
    <t>СЕРИЯ</t>
  </si>
  <si>
    <t>610010000422</t>
  </si>
  <si>
    <r>
      <t xml:space="preserve">САНШАЙН ВИНТЕР </t>
    </r>
    <r>
      <rPr>
        <b/>
        <sz val="6"/>
        <rFont val="Arial"/>
        <family val="2"/>
        <charset val="204"/>
      </rPr>
      <t>SUNSHINE WINTER</t>
    </r>
  </si>
  <si>
    <t>610010000423</t>
  </si>
  <si>
    <r>
      <t xml:space="preserve">САНШАЙН СПРИНГ </t>
    </r>
    <r>
      <rPr>
        <b/>
        <sz val="6"/>
        <rFont val="Arial"/>
        <family val="2"/>
        <charset val="204"/>
      </rPr>
      <t>SUNSHINE SPRING</t>
    </r>
  </si>
  <si>
    <t>610010000424</t>
  </si>
  <si>
    <r>
      <t xml:space="preserve">САНШАЙН САММЕР </t>
    </r>
    <r>
      <rPr>
        <b/>
        <sz val="6"/>
        <rFont val="Arial"/>
        <family val="2"/>
        <charset val="204"/>
      </rPr>
      <t>SUNSHINE SUMMER</t>
    </r>
  </si>
  <si>
    <t>610010000425</t>
  </si>
  <si>
    <r>
      <t xml:space="preserve">САНШАЙН ОТУМ </t>
    </r>
    <r>
      <rPr>
        <b/>
        <sz val="6"/>
        <rFont val="Arial"/>
        <family val="2"/>
        <charset val="204"/>
      </rPr>
      <t>SUNSHINE AUTUMN</t>
    </r>
  </si>
  <si>
    <t>610010000426</t>
  </si>
  <si>
    <t>610010000427</t>
  </si>
  <si>
    <t>610010000428</t>
  </si>
  <si>
    <t>610010000429</t>
  </si>
  <si>
    <t>610130000145</t>
  </si>
  <si>
    <r>
      <t xml:space="preserve">САНШАЙН ВИНТЕР ПЛИНТУС </t>
    </r>
    <r>
      <rPr>
        <b/>
        <sz val="6"/>
        <rFont val="Arial"/>
        <family val="2"/>
        <charset val="204"/>
      </rPr>
      <t>SUNSHINE WINTER BATTISCOPA</t>
    </r>
  </si>
  <si>
    <t>610130000146</t>
  </si>
  <si>
    <r>
      <t xml:space="preserve">САНШАЙН СПРИНГ ПЛИНТУС </t>
    </r>
    <r>
      <rPr>
        <b/>
        <sz val="6"/>
        <rFont val="Arial"/>
        <family val="2"/>
        <charset val="204"/>
      </rPr>
      <t>SUNSHINE SPRING BATTISCOPA</t>
    </r>
  </si>
  <si>
    <t>610130000147</t>
  </si>
  <si>
    <r>
      <t xml:space="preserve">САНШАЙН САММЕР ПЛИНТУС </t>
    </r>
    <r>
      <rPr>
        <b/>
        <sz val="6"/>
        <rFont val="Arial"/>
        <family val="2"/>
        <charset val="204"/>
      </rPr>
      <t>SUNSHINE SUMMER BATTISCOPA</t>
    </r>
  </si>
  <si>
    <t>610130000148</t>
  </si>
  <si>
    <r>
      <t xml:space="preserve">САНШАЙН ОТУМ ПЛИНТУС </t>
    </r>
    <r>
      <rPr>
        <b/>
        <sz val="6"/>
        <rFont val="Arial"/>
        <family val="2"/>
        <charset val="204"/>
      </rPr>
      <t>SUNSHINE AUTUMN BATTISCOPA</t>
    </r>
  </si>
  <si>
    <t>620070000073</t>
  </si>
  <si>
    <r>
      <t xml:space="preserve">САНШАЙН ВИНТЕР СТУПЕНЬ </t>
    </r>
    <r>
      <rPr>
        <b/>
        <sz val="6"/>
        <rFont val="Arial"/>
        <family val="2"/>
        <charset val="204"/>
      </rPr>
      <t>SUNSHINE WINTER SCALINO</t>
    </r>
  </si>
  <si>
    <t>620070000074</t>
  </si>
  <si>
    <r>
      <t xml:space="preserve">САНШАЙН СПРИНГ СТУПЕНЬ </t>
    </r>
    <r>
      <rPr>
        <b/>
        <sz val="6"/>
        <rFont val="Arial"/>
        <family val="2"/>
        <charset val="204"/>
      </rPr>
      <t>SUNSHINE SPRING SCALINO</t>
    </r>
  </si>
  <si>
    <t>620070000075</t>
  </si>
  <si>
    <r>
      <t xml:space="preserve">САНШАЙН САММЕР СТУПЕНЬ </t>
    </r>
    <r>
      <rPr>
        <b/>
        <sz val="6"/>
        <rFont val="Arial"/>
        <family val="2"/>
        <charset val="204"/>
      </rPr>
      <t>SUNSHINE SUMMER SCALINO</t>
    </r>
  </si>
  <si>
    <t>620070000076</t>
  </si>
  <si>
    <r>
      <t xml:space="preserve">САНШАЙН ОТУМ СТУПЕНЬ </t>
    </r>
    <r>
      <rPr>
        <b/>
        <sz val="6"/>
        <rFont val="Arial"/>
        <family val="2"/>
        <charset val="204"/>
      </rPr>
      <t>SUNSHINE AUTUMN SCALINO</t>
    </r>
  </si>
  <si>
    <t>620070000077</t>
  </si>
  <si>
    <r>
      <t xml:space="preserve">САНШАЙН ВИНТЕР СТУПЕНЬ УГЛОВАЯ </t>
    </r>
    <r>
      <rPr>
        <b/>
        <sz val="6"/>
        <rFont val="Arial"/>
        <family val="2"/>
        <charset val="204"/>
      </rPr>
      <t>SUNSHINE WINTER SCALINO ANGOLARE</t>
    </r>
  </si>
  <si>
    <t>620070000078</t>
  </si>
  <si>
    <r>
      <t xml:space="preserve">САНШАЙН СПРИНГ СТУПЕНЬ УГЛОВАЯ </t>
    </r>
    <r>
      <rPr>
        <b/>
        <sz val="6"/>
        <rFont val="Arial"/>
        <family val="2"/>
        <charset val="204"/>
      </rPr>
      <t>SUNSHINE SPRING SCALINO ANGOLARE</t>
    </r>
  </si>
  <si>
    <t>620070000079</t>
  </si>
  <si>
    <r>
      <t xml:space="preserve">САНШАЙН САММЕР СТУПЕНЬ УГЛОВАЯ </t>
    </r>
    <r>
      <rPr>
        <b/>
        <sz val="6"/>
        <rFont val="Arial"/>
        <family val="2"/>
        <charset val="204"/>
      </rPr>
      <t>SUNSHINE SUMMER SCALINO ANGOLARE</t>
    </r>
  </si>
  <si>
    <t>620070000080</t>
  </si>
  <si>
    <r>
      <t xml:space="preserve">САНШАЙН ОТУМ СТУПЕНЬ УГЛОВАЯ </t>
    </r>
    <r>
      <rPr>
        <b/>
        <sz val="6"/>
        <rFont val="Arial"/>
        <family val="2"/>
        <charset val="204"/>
      </rPr>
      <t>SUNSHINE AUTUMN SCALINO ANGOLARE</t>
    </r>
  </si>
  <si>
    <t>Бордюр 7,2x45 Listello 7,2x45</t>
  </si>
  <si>
    <t>610090000669</t>
  </si>
  <si>
    <r>
      <t xml:space="preserve">САНШАЙН ВИНТЕР БОРДЮР ШЕДОУ </t>
    </r>
    <r>
      <rPr>
        <b/>
        <sz val="6"/>
        <rFont val="Arial"/>
        <family val="2"/>
        <charset val="204"/>
      </rPr>
      <t>SUNSHINE WINTER LISTELLO SHADOW</t>
    </r>
  </si>
  <si>
    <t>166</t>
  </si>
  <si>
    <t>610090000670</t>
  </si>
  <si>
    <r>
      <t xml:space="preserve">САНШАЙН СПРИНГ БОРДЮР ШЕДОУ </t>
    </r>
    <r>
      <rPr>
        <b/>
        <sz val="6"/>
        <rFont val="Arial"/>
        <family val="2"/>
        <charset val="204"/>
      </rPr>
      <t>SUNSHINE SPRING LISTELLO SHADOW</t>
    </r>
  </si>
  <si>
    <t>610090000671</t>
  </si>
  <si>
    <r>
      <t xml:space="preserve">САНШАЙН САММЕР БОРДЮР ШЕДОУ </t>
    </r>
    <r>
      <rPr>
        <b/>
        <sz val="6"/>
        <rFont val="Arial"/>
        <family val="2"/>
        <charset val="204"/>
      </rPr>
      <t>SUNSHINE SUMMER LISTELLO SHADOW</t>
    </r>
  </si>
  <si>
    <t>610090000672</t>
  </si>
  <si>
    <r>
      <t xml:space="preserve">САНШАЙН ОТУМ БОРДЮР ШЕДОУ </t>
    </r>
    <r>
      <rPr>
        <b/>
        <sz val="6"/>
        <rFont val="Arial"/>
        <family val="2"/>
        <charset val="204"/>
      </rPr>
      <t>SUNSHINE AUTUMN LISTELLO SHADOW</t>
    </r>
  </si>
  <si>
    <t>610090000673</t>
  </si>
  <si>
    <r>
      <t xml:space="preserve">САНШАЙН ВИНТЕР ТОЦЦЕТТО ШЕДОУ </t>
    </r>
    <r>
      <rPr>
        <b/>
        <sz val="6"/>
        <rFont val="Arial"/>
        <family val="2"/>
        <charset val="204"/>
      </rPr>
      <t>SUNSHINE WINTER TOZZETTO SHADOW</t>
    </r>
  </si>
  <si>
    <t>86</t>
  </si>
  <si>
    <t>610090000674</t>
  </si>
  <si>
    <r>
      <t xml:space="preserve">САНШАЙН СПРИНГ ТОЦЦЕТТО ШЕДОУ </t>
    </r>
    <r>
      <rPr>
        <b/>
        <sz val="6"/>
        <rFont val="Arial"/>
        <family val="2"/>
        <charset val="204"/>
      </rPr>
      <t>SUNSHINE SPRING TOZZETTO SHADOW</t>
    </r>
  </si>
  <si>
    <t>610090000675</t>
  </si>
  <si>
    <r>
      <t xml:space="preserve">САНШАЙН САММЕР ТОЦЦЕТТО ШЕДОУ </t>
    </r>
    <r>
      <rPr>
        <b/>
        <sz val="6"/>
        <rFont val="Arial"/>
        <family val="2"/>
        <charset val="204"/>
      </rPr>
      <t>SUNSHINE SUMMER TOZZETTO SHADOW</t>
    </r>
  </si>
  <si>
    <t>610090000676</t>
  </si>
  <si>
    <r>
      <t xml:space="preserve">САНШАЙН ОТУМ ТОЦЦЕТТО ШЕДОУ </t>
    </r>
    <r>
      <rPr>
        <b/>
        <sz val="6"/>
        <rFont val="Arial"/>
        <family val="2"/>
        <charset val="204"/>
      </rPr>
      <t>SUNSHINE AUTUMN TOZZETTO SHADOW</t>
    </r>
  </si>
  <si>
    <t>СЭНС SENSE</t>
  </si>
  <si>
    <t>45X45</t>
  </si>
  <si>
    <t>Сэнс Уайт/Senese White</t>
  </si>
  <si>
    <t>Сэнс Карамель/Senese Caramel</t>
  </si>
  <si>
    <t>Сэнс Браун/Senese Brown</t>
  </si>
  <si>
    <t>Сэнс Блэк/Senese Black</t>
  </si>
  <si>
    <t>М лин.в коробке</t>
  </si>
  <si>
    <t>М лин. в паллете</t>
  </si>
  <si>
    <t>Ml per scatola</t>
  </si>
  <si>
    <t>Ml per pallet</t>
  </si>
  <si>
    <t xml:space="preserve">Ml in a box </t>
  </si>
  <si>
    <t xml:space="preserve">Ml per pallet </t>
  </si>
  <si>
    <t>Сэнс Уайт Плинтус / Sense Wihte Bullnose</t>
  </si>
  <si>
    <t>М лин.-Ml-Ml</t>
  </si>
  <si>
    <t>Сэнс Карамель Плинтус  / Sens Caramel Bullnose</t>
  </si>
  <si>
    <t>Сэнс Браун Плинтус  / Sens Broun Bullnose</t>
  </si>
  <si>
    <t>Сэнс Блэк Плинтус  /Sense Black Bullnose</t>
  </si>
  <si>
    <t>Вставка 45х45</t>
  </si>
  <si>
    <t>Inserto 45x45</t>
  </si>
  <si>
    <t>Сэнс Уайт Вставка Гламур / Sens White Inserto Glamour</t>
  </si>
  <si>
    <t>Сэнс Карамель Вставка Гламур / Sens Caramel  Inserto Glamour</t>
  </si>
  <si>
    <t>Сэнс Браун Вставка Гламур / Sens Brown Inserto Glamour</t>
  </si>
  <si>
    <t>Сэнс Блэк Вставка Гламур / Sens Black Inserto Glamour</t>
  </si>
  <si>
    <t>:</t>
  </si>
  <si>
    <t>М2 в коробке</t>
  </si>
  <si>
    <t>М2 в паллете</t>
  </si>
  <si>
    <t>Сэнс Уайт Бордюр / Sense Wihte Listello</t>
  </si>
  <si>
    <t>шт - pz - pcs</t>
  </si>
  <si>
    <t>−</t>
  </si>
  <si>
    <t>Сэнс Карамель Бордюр  / Sens Caramel Listello</t>
  </si>
  <si>
    <t>Сэнс Браун Бордюр / Sens Broun Listello</t>
  </si>
  <si>
    <t>Сэнс Блэк Бордюр /Sense Black Listello</t>
  </si>
  <si>
    <t>Тоццетто 2х2</t>
  </si>
  <si>
    <t>Tozzetto 2х2</t>
  </si>
  <si>
    <t>Сэнс Уайт Тоццетто / Sense Wihte Tozzetto</t>
  </si>
  <si>
    <t>нет - no</t>
  </si>
  <si>
    <t>Сэнс Карамель Тоццетто  / Sens Caramel Tozzetto</t>
  </si>
  <si>
    <t>Сэнс Браун Тоццетто / Sens Broun Tozzetto</t>
  </si>
  <si>
    <t>Сэнс Блэк Тоццетто /Sense Black Tozzetto</t>
  </si>
  <si>
    <t>Tozzetto 7,2х7,2</t>
  </si>
  <si>
    <t>Полированная</t>
  </si>
  <si>
    <t>Levigato</t>
  </si>
  <si>
    <t xml:space="preserve">Лакшери Сильвер Тоццетто/ Luxury Silver Tozzetto </t>
  </si>
  <si>
    <t>Коробко Scatola   Box</t>
  </si>
  <si>
    <t>Да — si — yes</t>
  </si>
  <si>
    <t xml:space="preserve">Лакшери Ujkl Тоццетто/ Luxury Gold Tozzetto </t>
  </si>
  <si>
    <t>Тоццетто Ачеро / Tozzetto Acero</t>
  </si>
  <si>
    <t>Тоццетто Палиссандро / Tozzetto Palissandro</t>
  </si>
  <si>
    <t>Тоццетто Венгэ / Tozzetto Wenge</t>
  </si>
  <si>
    <t>Тоццетто Уайт / Tozzetto White</t>
  </si>
  <si>
    <t>Тоццетто Рэд / Tozzetto Red</t>
  </si>
  <si>
    <t>Бордюр 0,8х45</t>
  </si>
  <si>
    <t>Металл</t>
  </si>
  <si>
    <t>Licstello 0,8x45</t>
  </si>
  <si>
    <t>Metallo</t>
  </si>
  <si>
    <t>Бордюр Металл Сталь / Listello Metall Steel</t>
  </si>
  <si>
    <t>Бордюр Металл Синий / Listello Metall Blue</t>
  </si>
  <si>
    <t>Бордюр Металл Красный / Listello Metall Red</t>
  </si>
  <si>
    <t>Бордюр Металл Голд / Listello Metall Gold</t>
  </si>
  <si>
    <t>Бордюр 2х45</t>
  </si>
  <si>
    <t>Licstello 2x45</t>
  </si>
  <si>
    <t xml:space="preserve">Бордюр Металл / Listello Metal </t>
  </si>
  <si>
    <t>Стекло</t>
  </si>
  <si>
    <t>Vetro</t>
  </si>
  <si>
    <t>Бордюр Гласс Вайт/ Listello Glass White</t>
  </si>
  <si>
    <t>Бордюр Гласс Айвори/ Listello Glass Ivory</t>
  </si>
  <si>
    <t>Бордюр Гласс Браун/ Listello Glass Brown</t>
  </si>
  <si>
    <t>Шик</t>
  </si>
  <si>
    <t>Chik</t>
  </si>
  <si>
    <t>Бордюр Шик Сильвер/ Listello Chic Silver</t>
  </si>
  <si>
    <t>Бордюр Шик Голд/ Listello Shik Gold</t>
  </si>
  <si>
    <t>Неон</t>
  </si>
  <si>
    <t>Neon</t>
  </si>
  <si>
    <t>Бордюр Неон Ред/ Listello Neon Red</t>
  </si>
  <si>
    <t>Бордюр Неон Ориндж/ Listello Neon Orange</t>
  </si>
  <si>
    <t>Бордюр Неон Грин/ Listello Neon Green</t>
  </si>
  <si>
    <t>Tozzetto 2x2</t>
  </si>
  <si>
    <t xml:space="preserve">Тоццетто Металл / Tozzetto Metal </t>
  </si>
  <si>
    <t>ОБРАБОТКА:</t>
  </si>
  <si>
    <t>FINITURA:</t>
  </si>
  <si>
    <t>FINISH:</t>
  </si>
  <si>
    <t>Glass</t>
  </si>
  <si>
    <t xml:space="preserve">Вставка Гласс  Вайт / Tozzetto Glass White </t>
  </si>
  <si>
    <t>шт - pz — pcs</t>
  </si>
  <si>
    <t>нет — no</t>
  </si>
  <si>
    <t>Вставка Гласс  Айвори / Tozzetto Glass Ivory</t>
  </si>
  <si>
    <t>Вставка Гласс Браун / Tozzetto Glass Brown</t>
  </si>
  <si>
    <t>Тоццетто Шик Сильвер/ Tozzetto Chic Silver</t>
  </si>
  <si>
    <t>Тоццетто Шик Голд/ Tozzetto Shik Gold</t>
  </si>
  <si>
    <t>Неон Ред Тоццетто / Neon Red Tozzetto</t>
  </si>
  <si>
    <t>4 шт - pz - pcs</t>
  </si>
  <si>
    <t>Неон Ориндж Тоццетто / Neon Orange Tozzetto</t>
  </si>
  <si>
    <t>Неон Грин Тоццетто / Neon Green Tozzetto</t>
  </si>
  <si>
    <t>ЛЭНДСКЕЙП LANDSCEAPE</t>
  </si>
  <si>
    <t>Лэндскейп Уайт/ Landscape White</t>
  </si>
  <si>
    <t>Нет-по</t>
  </si>
  <si>
    <t>Лэндскейп Сэнд/ Landscape Sand</t>
  </si>
  <si>
    <t>Лэндскейп Розе/ Landscape Rose</t>
  </si>
  <si>
    <t>Лэндскейп Грэй/ Landscape Grey</t>
  </si>
  <si>
    <t>Лэндскейп Рэд/ Landscape Rad</t>
  </si>
  <si>
    <t>Лэндскейп Уайт Плинтус/ Landscape White Battiscopa</t>
  </si>
  <si>
    <t>Лэндскейп Сэнд Плинтус/ Landscape Sand Battiscopa</t>
  </si>
  <si>
    <t>Лэндскейп Розе Плинтус/ Landscape Rose</t>
  </si>
  <si>
    <t>Лэндскейп Грэй Плинтус/ Landscape Grey Battiscopa</t>
  </si>
  <si>
    <t>Лэндскейп Рэд Плинтус/ Landscape Rad Battiscopa</t>
  </si>
  <si>
    <t>Лэндскейп Уайт Ступень/ Landscape White Scalino</t>
  </si>
  <si>
    <t>pezzo</t>
  </si>
  <si>
    <t>Лэндскейп Сэнд Ступень/ Landscape Sand Scalino</t>
  </si>
  <si>
    <t>Лэндскейп Розе Ступень/ Landscape Rose Scalino</t>
  </si>
  <si>
    <t>Лэндскейп Грэй Ступень/ Landscape Grey Scalino</t>
  </si>
  <si>
    <t>Лэндскейп Рэд Ступень/ Landscape Rad Scalino</t>
  </si>
  <si>
    <t>Лэндскейп Уайт Ступень угловая/ Landscape White Scalino angolare</t>
  </si>
  <si>
    <t>Лэндскейп Сэнд Ступень/ Landscape Sand Scalino angolare</t>
  </si>
  <si>
    <t>Лэндскейп Розе Ступень угловая/ Landscape Rose Scalino angolare</t>
  </si>
  <si>
    <t>Лэндскейп Грэй Ступень угловая/ Landscape Grey Scalino angolare</t>
  </si>
  <si>
    <t>Лэндскейп Рэд Ступень угловая/ Landscape Rad Scalino angolare</t>
  </si>
  <si>
    <t>Грид А 30х30</t>
  </si>
  <si>
    <t>Grid A 30х30</t>
  </si>
  <si>
    <t>Лэндскейп Уайт Грид А/ Landscape White Grid A</t>
  </si>
  <si>
    <t>ШТ.</t>
  </si>
  <si>
    <t>Лэндскейп Сэнд Грид А/ Landscape Sand Grid A</t>
  </si>
  <si>
    <t>Лэндскейп Розе/ Landscape Rose Grid A</t>
  </si>
  <si>
    <t>Лэндскейп Грэй Грид А/ Landscape Grey Grid A</t>
  </si>
  <si>
    <t>Лэндскейп Рэд Грид А/ Landscape Rad Grid A</t>
  </si>
  <si>
    <t>Metal</t>
  </si>
  <si>
    <t>Бордюр Металл Сталь / Listello Metal Steel</t>
  </si>
  <si>
    <t>Бордюр Металл Синий / Listello Metal Blue</t>
  </si>
  <si>
    <t xml:space="preserve">Бордюр Металл Красный / Listello Metal Red </t>
  </si>
  <si>
    <t xml:space="preserve">Бордюр Металл Голд / Listello Metal Gold </t>
  </si>
  <si>
    <t>Вставка Металл / Tozzetto Metal</t>
  </si>
  <si>
    <t>ТУДЭЙ TODAY</t>
  </si>
  <si>
    <t>ТУДЕЙ ПОЛАР / TODAY POLAR</t>
  </si>
  <si>
    <t>М2</t>
  </si>
  <si>
    <t xml:space="preserve">паллета   pallet  </t>
  </si>
  <si>
    <t>да - sì - yes</t>
  </si>
  <si>
    <t>ТУДЕЙ СИЛВЕР / TODAY SILVER</t>
  </si>
  <si>
    <t>ТУДЕЙ КОРН / TODAY CORN</t>
  </si>
  <si>
    <t>ТУДЕЙ НАТ / TODAY NUT</t>
  </si>
  <si>
    <t>ТУДЕЙ НАЙТ / TODAY NUGYT</t>
  </si>
  <si>
    <t>ТУДЕЙ ЛЭВЭ / TODAY LEATHER</t>
  </si>
  <si>
    <t>60х60</t>
  </si>
  <si>
    <t>Лоппатированная и реттифицированная</t>
  </si>
  <si>
    <t>Lappato e rettificato</t>
  </si>
  <si>
    <t>Плинтус 7,2х60</t>
  </si>
  <si>
    <t>Battiscopa 7,2x60</t>
  </si>
  <si>
    <t>М лин.в паллете</t>
  </si>
  <si>
    <t>ТУДЕЙ ПОЛАР ПЛИНТУС / TODAY POLAR BATTISCOPA</t>
  </si>
  <si>
    <t>ТУДЕЙ СИЛВЕР ПЛИНТУС / TODAY SILVER BATTISCOPA</t>
  </si>
  <si>
    <t>ТУДЕЙ КОРН ПЛИНТУС / TODAY CORN BATTISCOPA</t>
  </si>
  <si>
    <t>ТУДЕЙ НАТ ПЛИНТУС / TODAY NUT BATTISCOPA</t>
  </si>
  <si>
    <t>ТУДЕЙ НАЙТ ПЛИНТУС / TODAY NUGYT BATTISCOPA</t>
  </si>
  <si>
    <t>ТУДЕЙ ЛЭВЭ ПЛИНТУС / TODAY LEATHER BATTISCOPA</t>
  </si>
  <si>
    <t>ВСТАВКА 60х60</t>
  </si>
  <si>
    <t>INSERTO 60x60</t>
  </si>
  <si>
    <t>ТУДЕЙ ПОЛАР ВСТАВКА КАРПЕТ / TODAY POLAR INSERTO CАRPET</t>
  </si>
  <si>
    <t>ТУДЕЙ СИЛВЕР ВСТАВКА КАРПЕТ / TODAY SILVER INSERTO CАRPET</t>
  </si>
  <si>
    <t>ТУДЕЙ КОРН ВСТАВКА КАРПЕТ / TODAY CORN INSERTO CАRPET</t>
  </si>
  <si>
    <t>ТУДЕЙ НАТ ВСТАВКА КАРПЕТ / TODAY NUT INSERTO CАRPET</t>
  </si>
  <si>
    <t>паллета  pallet</t>
  </si>
  <si>
    <t>ТУДЕЙ НАЙТ ВСТАВКА КАРПЕТ / TODAY NUGYT INSERTO CАRPET</t>
  </si>
  <si>
    <t>ТУДЕЙ ЛЭВЭ ВСТАВКА КАРПЕТ / TODAY LEATHER INSERTO CАRPET</t>
  </si>
  <si>
    <t>Бордюр 7,2х60</t>
  </si>
  <si>
    <t>Натуральная</t>
  </si>
  <si>
    <t xml:space="preserve"> Listello 7,2x60</t>
  </si>
  <si>
    <t>Naturale</t>
  </si>
  <si>
    <t>ТУДЕЙ ПОЛАР БОРДЮР / TODAY POLAR LISTELLO</t>
  </si>
  <si>
    <t xml:space="preserve">ТУДЕЙ СИЛВЕР ВСТАВКА КАРПЕТ / TODAY SILVER LISTELLO </t>
  </si>
  <si>
    <t>ТУДЕЙ КОРН ВСТАВКА КАРПЕТ / TODAY CORN LISTELLO</t>
  </si>
  <si>
    <t>ТУДЕЙ НАТ ВСТАВКА КАРПЕТ / TODAY NUT LISTELLO</t>
  </si>
  <si>
    <t>ТУДЕЙ НАЙТ ВСТАВКА КАРПЕТ / TODAY NUGYT LISTELLO</t>
  </si>
  <si>
    <t>ТУДЕЙ ЛЭВЭ ВСТАВКА КАРПЕТ / TODAY LEATHER LISTELLO</t>
  </si>
  <si>
    <t>Тоццетто 7,2х7,2</t>
  </si>
  <si>
    <t>ТУДЕЙ ПОЛАР ТОЦЦЕТТО / TODAY POLAR TOZZETTO</t>
  </si>
  <si>
    <t>ТУДЕЙ СИЛВЕР ТОЦЦЕТТО / TODAY SILVER TOZZETTO</t>
  </si>
  <si>
    <t>ТУДЕЙ КОРН ТОЦЦЕТТО / TODAY CORN TOZZETTO</t>
  </si>
  <si>
    <t>ТУДЕЙ НАТ ТОЦЦЕТТО / TODAY NUT TOZZETTO</t>
  </si>
  <si>
    <t>ТУДЕЙ НАЙТ ТОЦЦЕТТО / TODAY NUGYT TOZZETTO</t>
  </si>
  <si>
    <t>ТУДЕЙ ЛЭВЭ ТОЦЦЕТТО / TODAY LEATHER TOZZETTO</t>
  </si>
  <si>
    <t>ФАШИА 7,2х60</t>
  </si>
  <si>
    <t>FASCIA 7,2x60</t>
  </si>
  <si>
    <t>ТУДЕЙ РОЙАЛ УОРМ ФАШИА/  TODAY ROYAL WARM FASCIA SET</t>
  </si>
  <si>
    <t>ТУДЕЙ РОЙАЛ КОЛД ФАШИА/  TODAY ROYAL COLD FASCIA SET</t>
  </si>
  <si>
    <t>Бордюр0,8х45</t>
  </si>
  <si>
    <t>Listello 0,8x45</t>
  </si>
  <si>
    <t>Бордюр Металл Голд / Listello Metal Gold</t>
  </si>
  <si>
    <t>Listello 2x60</t>
  </si>
  <si>
    <t>Бордюр Металл / Listello Metal</t>
  </si>
  <si>
    <t>Бордюр 2х60</t>
  </si>
  <si>
    <t>Listello 2х60</t>
  </si>
  <si>
    <t>Бордюр Гласс Вайт / Listello Glass White</t>
  </si>
  <si>
    <t xml:space="preserve">− </t>
  </si>
  <si>
    <t>10 шт - pz - pcs</t>
  </si>
  <si>
    <t>Бордюр Гласс Айвори / Listello Glass Ivory</t>
  </si>
  <si>
    <t>Бордюр Гласс Браун / Listello Glass Brown</t>
  </si>
  <si>
    <t>СТЕЙДЖ
STAGE</t>
  </si>
  <si>
    <t>СТЕЙДЖ КЛИА / STAGE CLEAR</t>
  </si>
  <si>
    <t>СТЕЙДЖ БЕЖ / STAGE BEIGE</t>
  </si>
  <si>
    <t>СТЕЙДЖ ДАВ / STAGE DOVE</t>
  </si>
  <si>
    <t>СТЕЙДЖ ДАК / STAGE DARK</t>
  </si>
  <si>
    <t>СТЕЙДЖ ЛЭВЭ / STAGE LEATHER</t>
  </si>
  <si>
    <t>СТЕЙДЖ КЛИА ПЛИНТУС / STAGE CLEAR BATTISCOPA</t>
  </si>
  <si>
    <t>СТЕЙДЖ БЕЖ ПЛИНТУС / STAGE BEIGE BATTISCOPA</t>
  </si>
  <si>
    <t>СТЕЙДЖ ДАВ ПЛИНТУС / STAGE DOVE BATTISCOPA</t>
  </si>
  <si>
    <t>СТЕЙДЖ ДАК ПЛИНТУС / STAGE DARK BATTISCOPA</t>
  </si>
  <si>
    <t>СТЕЙДЖ ЛЭВЭ ПЛИНТУС / STAGE LEATHER BATTISCOPA</t>
  </si>
  <si>
    <t>СТЕЙДЖ КЛИА ВСТАВКА СЕТ / STAGE CLEAR INSERTO SET</t>
  </si>
  <si>
    <t>СТЕЙДЖ БЕЖ ВСТАВКА СЕТ / STAGE BEIGE INSERTO SET</t>
  </si>
  <si>
    <t>СТЕЙДЖ ДАВ ВСТАВКА СЕТ / STAGE DOVE INSERTO SET</t>
  </si>
  <si>
    <t>СТЕЙДЖ ДАК ВСТАВКА СЕТ / STAGE DARK INSERTO SET</t>
  </si>
  <si>
    <t>СТЕЙДЖ ЛЭВЭ ВСТАВКА СЕТ / STAGE LEATHER INSERTO SET</t>
  </si>
  <si>
    <t>ФАШИА 15х60</t>
  </si>
  <si>
    <t>FASCIA 15x60</t>
  </si>
  <si>
    <t>СТЕЙДЖ КЛИА ФАШИА СЕТ / STAGE CLEAR FASCIA SET</t>
  </si>
  <si>
    <t>СТЕЙДЖ БЕЖ ФАШИА СЕТ / STAGE BEIGE FASCIA SET</t>
  </si>
  <si>
    <t>СТЕЙДЖ ДАВ ФАШИА СЕТ / STAGE DOVE FASCIA SET</t>
  </si>
  <si>
    <t>СТЕЙДЖ ДАК ФАШИА СЕТ / STAGE DARK FASCIA SET</t>
  </si>
  <si>
    <t>СТЕЙДЖ ЛЭВЭ ФАШИА СЕТ / STAGE LEATHER FASCIA SET</t>
  </si>
  <si>
    <t>Тоццетто 15х15</t>
  </si>
  <si>
    <t>Tozzetto 15х15</t>
  </si>
  <si>
    <t xml:space="preserve">Неон Ред Бордюр / Neon Red Listello </t>
  </si>
  <si>
    <t xml:space="preserve">Неон Ориндж Бордюр / Neon Orange Listello </t>
  </si>
  <si>
    <t xml:space="preserve">Неон Грин Бордюр / Neon Green Listello </t>
  </si>
  <si>
    <t>КОНЦЕПТ
CONCEPT</t>
  </si>
  <si>
    <t>КОНЦЕПТ УАЙТ / CONCEPT WHITE</t>
  </si>
  <si>
    <t>КОНЦЕПТ БЕЖ / CONCEPT BEIGE</t>
  </si>
  <si>
    <t>КОНЦЕПТ РОУП / CONCEPT ROPE</t>
  </si>
  <si>
    <t>КОНЦЕПТ ГРЭЙ / CONCEPT GREY</t>
  </si>
  <si>
    <t>КОНЦЕПТ БЛЭК / CONCEPT BLACK</t>
  </si>
  <si>
    <t>КОНЦЕПТ БРАУН / CONCEPT BROWN</t>
  </si>
  <si>
    <t>30x60</t>
  </si>
  <si>
    <t>Натуральная и реттифицированная</t>
  </si>
  <si>
    <t>Naturale e rettificato</t>
  </si>
  <si>
    <t>Matt and rectified</t>
  </si>
  <si>
    <t>Bullnose 7,2x60</t>
  </si>
  <si>
    <t>КОНЦЕПТ УАЙТ ПЛИНТУС / CONCEPT WHITE BATTISCOPA</t>
  </si>
  <si>
    <t>КОНЦЕПТ БЕЖ ПЛИНТУС / CONCEPT BEIGE BATTISCOPA</t>
  </si>
  <si>
    <t>КОНЦЕПТ РОУП / CONCEPT ROPE BATTISCOPA</t>
  </si>
  <si>
    <t>КОНЦЕПТ ГРЭЙ ПЛИНТУС / CONCEPT GREY BATTISCOPA</t>
  </si>
  <si>
    <t>КОНЦЕПТ БРАУН ПЛИНТУС / CONCEPT BROWN BATTISCOPA</t>
  </si>
  <si>
    <t>КОНЦЕПТ БЛЭК ПЛИНТУС / CONCEPT BLACK BATTISCOPA</t>
  </si>
  <si>
    <t>Лайн 30х60</t>
  </si>
  <si>
    <t>Line 30x60</t>
  </si>
  <si>
    <t>КОНЦЕПТ УАЙТ ЛАЙН / CONCEPT WHITE LINE</t>
  </si>
  <si>
    <t>M2</t>
  </si>
  <si>
    <t>КОНЦЕПТ БЕЖ ЛАЙН / CONCEPT BEIGE LINE</t>
  </si>
  <si>
    <t>КОНЦЕПТ РОУП ЛАЙН / CONCEPT ROPE LINE</t>
  </si>
  <si>
    <t>КОНЦЕПТ ГРЭЙ ЛАЙН / CONCEPT GREY LINE</t>
  </si>
  <si>
    <t>КОНЦЕПТ БРАУН ЛАЙН / CONCEPT BROWN LINE</t>
  </si>
  <si>
    <t>КОНЦЕПТ БЛЭК ЛАЙН / CONCEPT BLACK LINE</t>
  </si>
  <si>
    <t>КОНЦЕПТ УАЙТ БОРДЮР / CONCEPT WHITE LISTELLO</t>
  </si>
  <si>
    <t>КОНЦЕПТ БЕЖ БОРДЮР / CONCEPT BEIGE LISTELLO</t>
  </si>
  <si>
    <t>КОНЦЕПТ РОУП БОРДЮР / CONCEPT ROPE LISTELLO</t>
  </si>
  <si>
    <t>КОНЦЕПТ ГРЭЙ БОРДЮР / CONCEPT GREY LISTELLO</t>
  </si>
  <si>
    <t>КОНЦЕПТ БРАУН БОРДЮР / CONCEPT BROWN LISTELLO</t>
  </si>
  <si>
    <t>КОНЦЕПТ БЛЭК БОРДЮР / CONCEPT BLACK LISTELLO</t>
  </si>
  <si>
    <t>КОНЦЕПТ УАЙТ ТОЦЦЕТТО / CONCEPT WHITE TOZZETTO</t>
  </si>
  <si>
    <t>КОНЦЕПТ БЕЖ ТОЦЦЕТТО / CONCEPT BEIGE TOZZETTO</t>
  </si>
  <si>
    <t>КОНЦЕПТ РОУП ТОЦЦЕТТО / CONCEPT ROPE TOZZETTO</t>
  </si>
  <si>
    <t>КОНЦЕПТ ГРЭЙ ТОЦЦЕТТО / CONCEPT GREY TOZZETTO</t>
  </si>
  <si>
    <t>КОНЦЕПТ БРАУН ТОЦЦЕТТО / CONCEPT BROWN TOZZETTO</t>
  </si>
  <si>
    <t>КОНЦЕПТ БЛЭК ТОЦЦЕТТО / CONCEPT BLACK TOZZETTO</t>
  </si>
  <si>
    <t>Шик Силвер Бордюр / Chic Silver Listello</t>
  </si>
  <si>
    <t>Шик Голд Бордюр / Chic Gold Listello</t>
  </si>
  <si>
    <t>Шик Силвер Тоццетто / Chic Silver Tozzetto</t>
  </si>
  <si>
    <t>Шик Голд Тоццетто / Chic Gold Tozzetto</t>
  </si>
  <si>
    <t>КОУД
CODE</t>
  </si>
  <si>
    <t>Matt</t>
  </si>
  <si>
    <t>Коуд Плэйн Бьянко / Code Plain Bianco</t>
  </si>
  <si>
    <t>Коуд Плэйн Беж / Code Plain Beige</t>
  </si>
  <si>
    <t>Коуд Плэйн Карри / Code Plain Curry</t>
  </si>
  <si>
    <t>Коуд Плэйн Мока / Code Plain Moka</t>
  </si>
  <si>
    <t>Коуд Плэйн Какао / Code Plain Cacao</t>
  </si>
  <si>
    <t>Коуд Плэйн Неро / Code Plain Nero</t>
  </si>
  <si>
    <t>Коуд Текстур Бьянко Стр. / Code Texture Bianco Strutturato</t>
  </si>
  <si>
    <t>Коуд Текстур Беж Стр. / Code Texture Beige Strutturato</t>
  </si>
  <si>
    <t>Коуд Текстур Карри Стр. / Code Texture Curry Strutturato</t>
  </si>
  <si>
    <t>Коуд Текстур Мока Стр. / Code Texture Moka Strutturato</t>
  </si>
  <si>
    <t>Коуд Текстур Какао Стр. / Code Texture Cacao Strutturato</t>
  </si>
  <si>
    <t>Коуд Текстур Неро Стр. / Code Texture Nero Strutturato</t>
  </si>
  <si>
    <t>Коуд Плэйн Бьянко Бордюр / Code Plain Bianco listello</t>
  </si>
  <si>
    <t>Коуд Плэйн Беж Бордюр / Code Plain Beige listello</t>
  </si>
  <si>
    <t>Коуд Плэйн Карри Бордюр / Code Plain Curry listello</t>
  </si>
  <si>
    <t>Коуд Плэйн Мока Бордюр / Code Plain Moka listello</t>
  </si>
  <si>
    <t>Коуд Плэйн Какао Бордюр / Code Plain Cacao listello</t>
  </si>
  <si>
    <t>Коуд Плэйн Неро Бордюр / Code Plain Nero listello</t>
  </si>
  <si>
    <t>Плинтус 7,2х45</t>
  </si>
  <si>
    <t>Battiscopa 7,2x45</t>
  </si>
  <si>
    <t>Bullnose 7,2x45</t>
  </si>
  <si>
    <t>Коуд Плэйн Бьянко Плинтус / Code Plain Bianco Bullnose</t>
  </si>
  <si>
    <t>Коуд Плэйн Беж Плинтус / Code Plain Beige Bullnose</t>
  </si>
  <si>
    <t>Коуд Плэйн Карри Плинтус / Code Plain Curry Bullnose</t>
  </si>
  <si>
    <t>Коуд Плэйн Мока Плинтус / Code Plain Moka Bullnose</t>
  </si>
  <si>
    <t>Коуд Плэйн Какао Плинтус / Code Plain Cacao Bullnose</t>
  </si>
  <si>
    <t>Коуд Плэйн Неро Плинтус / Code Plain Nero Bullnose</t>
  </si>
  <si>
    <t>Коуд Вставка Розе Бьянко / Code Insert Rose Bianco</t>
  </si>
  <si>
    <t>Коуд Вставка  Розе Беж / Code Insert Rose Beige</t>
  </si>
  <si>
    <t>Коуд Вставка Розе Карри / Code Insert Rose Curry</t>
  </si>
  <si>
    <t>Коуд Вставка Розе Мока / Code Insert Rose Moka</t>
  </si>
  <si>
    <t>Коуд Вставка Розе Какао / Code Insert Rose Cacao</t>
  </si>
  <si>
    <t>Коуд Вставка Розе Неро / Code Insert Rose Nero</t>
  </si>
  <si>
    <t>Коуд Фашиа Розе Бьянко / Code Fascia Rose Bianco</t>
  </si>
  <si>
    <t>Коуд Фашиа Розе Беж / Code Fascia Rose Beige</t>
  </si>
  <si>
    <t>Коуд Фашиа Розе Карри / Code Fascia Rose Curry</t>
  </si>
  <si>
    <t>Коуд Фашиа Розе Мока / Code Fascia Rose Moka</t>
  </si>
  <si>
    <t>Коуд Фашиа Розе Какао / Code Fascia Rose Cacao</t>
  </si>
  <si>
    <t>Коуд Фашиа Розе Неро / Code Fascia Rose Nero</t>
  </si>
  <si>
    <t>Коуд Уголок Розе Бьянко / Code Angolo Rose Bianco</t>
  </si>
  <si>
    <t>Коуд Уголок Розе Беж / Code Angolo Rose Beige</t>
  </si>
  <si>
    <t>Коуд Уголок Розе Карри / Code Angolo Rose Curry</t>
  </si>
  <si>
    <t>Коуд Уголок Розе Мока / Code Angolo Rose Moka</t>
  </si>
  <si>
    <t>Коуд Уголок Розе Какао / Code Angolo Rose Cacao</t>
  </si>
  <si>
    <t>Коуд Уголок Розе Неро / Code Angolo Rose Nero</t>
  </si>
  <si>
    <t>Коуд Лазер Бьянко / Code Laser Bianco</t>
  </si>
  <si>
    <t>Коуд Лазер Беж / Code Laser Beige</t>
  </si>
  <si>
    <t>Коуд Лазер Карри / Code Laser Curry</t>
  </si>
  <si>
    <t>Коуд Лазер Мока  / Code Laser Moka</t>
  </si>
  <si>
    <t>Коуд Лазер Какао / Code Laser Сaсao</t>
  </si>
  <si>
    <t>Коуд Лазер Неро / Code Laser Nero</t>
  </si>
  <si>
    <t>Клиар Инфинити Вставка / Clear Infinity Insert</t>
  </si>
  <si>
    <t>Уорм Инфинити Вставка / Warm Infinity Insert</t>
  </si>
  <si>
    <t>Дарк Инфинити Вставка / Dark Infinity Insert</t>
  </si>
  <si>
    <t>Клиар Инфинити Фашиа / Clear Infinity Fascia</t>
  </si>
  <si>
    <t>Уорм Инфинити Фашиа / Warm Infinity Fascia</t>
  </si>
  <si>
    <t>Дарк Инфинити Фашиа / Dark Infinity Fascia</t>
  </si>
  <si>
    <t>Клиар Инфинити Тоццетто/ Clear Infinity Tozzetto</t>
  </si>
  <si>
    <t>Уорм Инфинити Тоццетто / Warm Infinity Tozzetto</t>
  </si>
  <si>
    <t>Дарк Инфинити Тоццетто / Dark Infinity Tozzetto</t>
  </si>
  <si>
    <t>ЭГО
EGO</t>
  </si>
  <si>
    <t>Эго Молоко / Ego Milk</t>
  </si>
  <si>
    <t>Эго Восход / Ego Sunrise</t>
  </si>
  <si>
    <t>Эго Кофе / Ego Coffee</t>
  </si>
  <si>
    <t>Эго Сахар / Ego Sugar</t>
  </si>
  <si>
    <t>Эго Черный шоколад / Ego Dark Chocolate</t>
  </si>
  <si>
    <t>Эго Чернила / Ego Ink</t>
  </si>
  <si>
    <t>Эго Молоко Плинтус / Ego Milk Bullnose</t>
  </si>
  <si>
    <t>Эго Восход Плинтус  / Ego Sunrise Bullnose</t>
  </si>
  <si>
    <t>Эго Кофе Плинтус  / Ego Coffee Bullnose</t>
  </si>
  <si>
    <t>Эго Сахар Плинтус  / Ego Sugar Bullnose</t>
  </si>
  <si>
    <t>Эго Черный шоколад Плинтус  / Ego Dark Chocolate Bullnose</t>
  </si>
  <si>
    <t>Эго Чернила Плинтус  / Ego Ink Bullnose</t>
  </si>
  <si>
    <t xml:space="preserve">Эго Мозаика Микс А / Ego Mosaico Mix A </t>
  </si>
  <si>
    <t>Эго Мозаика Микс B / Ego Mosaico Mix B</t>
  </si>
  <si>
    <t>Эго Мозаика Микс C / Ego Mosaico Mix C</t>
  </si>
  <si>
    <t>Эго Молоко Бордюр / Ego Milk</t>
  </si>
  <si>
    <t>Эго Восход Бордюр/ Ego Sunrise</t>
  </si>
  <si>
    <t>Эго Кофе Бордюр / Ego Coffee</t>
  </si>
  <si>
    <t>Эго Сахар Бордюр / Ego Sugar</t>
  </si>
  <si>
    <t>Эго Черный шоколад Бордюр / Ego Dark Chocolate</t>
  </si>
  <si>
    <t>Эго Чернила Бордюр / Ego Ink</t>
  </si>
  <si>
    <t>Эго Молоко Вставка/ Tozzetto Ego Milk</t>
  </si>
  <si>
    <t>Эго Восход Вставка / Tozzetto Ego Sunrise</t>
  </si>
  <si>
    <t>Эго Кофе Вставка/ Tozzetto Ego Coffee</t>
  </si>
  <si>
    <t>Эго Сахар Вставка / Tozzetto Ego Sugar</t>
  </si>
  <si>
    <t>Эго Черный шоколад Вставка / Tozzetto Ego Dark Chocolate</t>
  </si>
  <si>
    <t>Его Чернила Вставка / Tozzetto Ego Ink</t>
  </si>
  <si>
    <t xml:space="preserve">Бордюр Металл Сталь / Listello Metal Steel </t>
  </si>
  <si>
    <t>Бордюр Металл Синий  / Listello Metal Blue</t>
  </si>
  <si>
    <t>СПЕЙС
SPACE</t>
  </si>
  <si>
    <t xml:space="preserve">Спейс Айвори / Space Ivory </t>
  </si>
  <si>
    <t>Спейс Сенд / Space Sand</t>
  </si>
  <si>
    <t>Спейс Голд / Space Gold</t>
  </si>
  <si>
    <t>Спейс Стил  / Space Steel</t>
  </si>
  <si>
    <t xml:space="preserve">Спейс Венге / Space Wengè </t>
  </si>
  <si>
    <t>Спейс Графит / Space Graphite</t>
  </si>
  <si>
    <t>Спейс Айвори Плинтус / Space Ivory Bullnose</t>
  </si>
  <si>
    <t>Спейс Сенд Плинтус/ Space Sand Bullnose</t>
  </si>
  <si>
    <t>Спейс Голд Плинтус/ Space Gold Bullnose</t>
  </si>
  <si>
    <t>Спейс Стил Плинтус  / Space Steel Bullnose</t>
  </si>
  <si>
    <t>Спейс Венге Плинтус / Space Wengè  Bullnose</t>
  </si>
  <si>
    <t>Спейс Графит Плинтус/ Space Graphite Bullnose</t>
  </si>
  <si>
    <t xml:space="preserve">Спейс Айвори Дога / Space Ivory Doga </t>
  </si>
  <si>
    <t>Спейс Сенд Дога / Space Sand Doga</t>
  </si>
  <si>
    <t>Спейс Голд Дога / Space Gold Doga</t>
  </si>
  <si>
    <t>Спейс Стил Дога / Space Steel Doga</t>
  </si>
  <si>
    <t>Спейс Венге Дога  / Space Wengè Doga</t>
  </si>
  <si>
    <t>Спейс Графит Дога / Space Graphite Doga</t>
  </si>
  <si>
    <t xml:space="preserve">Спейс Айвори Спот / Space Ivory Spot </t>
  </si>
  <si>
    <t>Спейс Сенд Спот / Space Sand Spot</t>
  </si>
  <si>
    <t>Спейс Голд Спот / Space Gold Spot</t>
  </si>
  <si>
    <t>Спейс Стил Спот / Space Steel Spot</t>
  </si>
  <si>
    <t>Спейс Венге Спот / Space Wengè Spot</t>
  </si>
  <si>
    <t>Спейс Графит Спот / Space Graphite Spot</t>
  </si>
  <si>
    <t>Бордюр Металл Красный/ Listello Metal Red</t>
  </si>
  <si>
    <t>ТАЧСТОУН
TOUCHSTONE</t>
  </si>
  <si>
    <t>Тачстоун Айс / Touchstone Ice</t>
  </si>
  <si>
    <t>Тачстоун Розэ / Touchstone Rosè</t>
  </si>
  <si>
    <t>Тачстоун Меланж / Touchstone Melange</t>
  </si>
  <si>
    <t>Тачстоун Хони / Touchstone Honey</t>
  </si>
  <si>
    <t>Тачстоун Фумэ / Touchstone Fumè</t>
  </si>
  <si>
    <t>Тачстоун Руби / Touchstone Ruby</t>
  </si>
  <si>
    <t>Тачстоун Айс Плинтус / Touchstone Ice Bullnose</t>
  </si>
  <si>
    <t>Тачстоун Розэ Плинтус / Touchstone Rosè Bullnose</t>
  </si>
  <si>
    <t>Тачстоун Меланж Плинтус / Touchstone Melange Bullnose</t>
  </si>
  <si>
    <t>Тачстоун Хони Плинтус / Touchstone Honey Bullnose</t>
  </si>
  <si>
    <t>Тачстоун Фумэ Плинтус / Touchstone Fumè Bullnose</t>
  </si>
  <si>
    <t>Тачстоун Руби Плинтус / Touchstone Ruby Bullnose</t>
  </si>
  <si>
    <t>Тачстоун Айс Ступень / Touchstone Ice Step Tread</t>
  </si>
  <si>
    <t>ПРОИЗВОДИТСЯ ПОД ЗАКАЗ</t>
  </si>
  <si>
    <t>Тачстоун Розэ Ступень / Touchstone Rosè Step Tread</t>
  </si>
  <si>
    <t>Тачстоун Меланж Ступень / Touchstone Melange Step Tread</t>
  </si>
  <si>
    <t>PRODOTTO SU RICHIESTA</t>
  </si>
  <si>
    <t>Тачстоун Хони Ступень / Touchstone Honey Step Tread</t>
  </si>
  <si>
    <t>Тачстоун Фумэ Ступень / Touchstone Fumè Step Tread</t>
  </si>
  <si>
    <t>MADE ON REQUEST</t>
  </si>
  <si>
    <t>Тачстоун Руби Ступень / Touchstone Ruby Step Tread</t>
  </si>
  <si>
    <t>Тачстоун Айс Ступень Угловая / Touchstone Ice Step Tread Corner</t>
  </si>
  <si>
    <t>Тачстоун Розэ Ступень Угловая / Touchstone Rosè Step Tread Corner</t>
  </si>
  <si>
    <t>Тачстоун Меланж Ступень Угловая / Touchstone Melange Step Tread Corner</t>
  </si>
  <si>
    <t>Тачстоун Хони Ступень Угловая / Touchstone Honey Step Tread Corner</t>
  </si>
  <si>
    <t>Тачстоун Фумэ Ступень Угловая / Touchstone Fumè Step Tread Corner</t>
  </si>
  <si>
    <t>Тачстоун Руби Ступень Угловая / Touchstone Ruby Step Tread Corner</t>
  </si>
  <si>
    <t>Тачстоун Айс Брик / Touchstone Ice Brick</t>
  </si>
  <si>
    <t>Тачстоун Розэ Брик / Touchstone Rosè Brick</t>
  </si>
  <si>
    <t>Тачстоун Меланж Брик / Touchstone Melange Brick</t>
  </si>
  <si>
    <t>Тачстоун Хони Брик / Touchstone Honey Brick</t>
  </si>
  <si>
    <t>Тачстоун Фумэ Брик / Touchstone Fumè Brick</t>
  </si>
  <si>
    <t>Тачстоун Руби Брик / Touchstone Ruby Brick</t>
  </si>
  <si>
    <t xml:space="preserve">Тачстоун Айс Паладиана / Touchstone Ice Palladiana </t>
  </si>
  <si>
    <t xml:space="preserve">Тачстоун Розэ Паладиана  / Touchstone Rosè Palladiana </t>
  </si>
  <si>
    <t xml:space="preserve">Тачстоун Меланж Паладиана  / Touchstone Melange Palladiana  </t>
  </si>
  <si>
    <t xml:space="preserve">Тачстоун Хони Паладиана  / Touchstone Honey Palladiana  </t>
  </si>
  <si>
    <t xml:space="preserve">Тачстоун Фумэ Паладиана  / Touchstone Fumè Palladiana   </t>
  </si>
  <si>
    <t xml:space="preserve">Тачстоун Руби Паладиана  / Touchstone Ruby Palladiana  </t>
  </si>
  <si>
    <t>ТРАВЕРТИНИ
TRAVERTINI</t>
  </si>
  <si>
    <t>Травертини Бьянко / Travertini Bianco</t>
  </si>
  <si>
    <t>Травертини Алмонд / Travertini Almond</t>
  </si>
  <si>
    <t>Травертини Ройал / Travertini Royal</t>
  </si>
  <si>
    <t>Травертини Ноче / Travertini Noce</t>
  </si>
  <si>
    <t>Травертини Бьянко Плинтус / Travertini Bianco Bullnose</t>
  </si>
  <si>
    <t>Травертини Алмонд Плинтус / Travertini Almond Bullnose</t>
  </si>
  <si>
    <t>Травертини Ройал Плинтус / Travertini Royal Bullnose</t>
  </si>
  <si>
    <t>Травертини Ноче Плинтус / Travertini Noce Bullnose</t>
  </si>
  <si>
    <t>Травертини Бьянко Ступень / Travertini Bianco Step Tread</t>
  </si>
  <si>
    <t>Травертини Алмонд Ступень / Travertini Almond Step Tread</t>
  </si>
  <si>
    <t>Травертини Ройал Ступень / Travertini Royal Step Tread</t>
  </si>
  <si>
    <t>Травертини Ноче Ступень / Travertini Noce Step Tread</t>
  </si>
  <si>
    <t>Травертини Бьянко Ступень Угловая / Travertini Step Tread Corner</t>
  </si>
  <si>
    <t>Травертини Алмонд Ступень Угловая / Travertini Almond Step Tread Corner</t>
  </si>
  <si>
    <t>Травертини Ройал Ступень Угловая / Travertini Royal Step Tread Corner</t>
  </si>
  <si>
    <t>Травертини Ноче Ступень Угловая / Travertini Noce Step Tread Corner</t>
  </si>
  <si>
    <t xml:space="preserve">Травертини Мозаика Бьянко / Travertini Mosaico Bianco </t>
  </si>
  <si>
    <t xml:space="preserve">Травертини Мозаика Алмонд / Travertini Mosaico Almond </t>
  </si>
  <si>
    <t xml:space="preserve">Травертини Мозаика Ройал / Travertini Mosaico Royal </t>
  </si>
  <si>
    <t xml:space="preserve">Травертини Мозаика Ноче / Travertini Mosaico Noce </t>
  </si>
  <si>
    <t>Травертини фашиа Классика Бьянко / Travertini Fascia Classica Bianco</t>
  </si>
  <si>
    <t>Травертини фашиа Классика Алмонд / Travertini Fascia Classica Almond</t>
  </si>
  <si>
    <t>Травертини фашиа Классика Ройал / Travertini Fascia Classica Royal</t>
  </si>
  <si>
    <t>Травертини фашиа Классика Ноче / Travertini Fascia Classica Noce</t>
  </si>
  <si>
    <t>Травертини Тоццетто Классико Бьянко / Travertini Tozzetto Classico Bianco</t>
  </si>
  <si>
    <t>Травертини Тоццетто Классико Алмонд / Travertini Tozzetto Classico Almond</t>
  </si>
  <si>
    <t>Травертини Тоццетто Классико Ройал / Travertini Tozzetto Classico Royal</t>
  </si>
  <si>
    <t>Травертини Тоццетто Классико Ноче / Travertini Tozzetto Classico Noce</t>
  </si>
  <si>
    <t>Вставка Травертин Белый Микс 4 / Tozzetto Travertino Bianco Mix 4</t>
  </si>
  <si>
    <t>коробка</t>
  </si>
  <si>
    <t>да</t>
  </si>
  <si>
    <t>Вставка Травертин Орех Микс 4  / Tozzetto Travertino Noce Mix4</t>
  </si>
  <si>
    <t>МАНИФИКА
MAGNIFICA</t>
  </si>
  <si>
    <t>SERIE</t>
  </si>
  <si>
    <t xml:space="preserve">  Gres Porcellanato smaltato                                   Glazed Porcelain Stoneware</t>
  </si>
  <si>
    <t xml:space="preserve">SERIES </t>
  </si>
  <si>
    <t>Цены, включая НДС - Prezzi IVA compresa - Prices VAT included</t>
  </si>
  <si>
    <t>ФОРМАТ</t>
  </si>
  <si>
    <t>FORMATO</t>
  </si>
  <si>
    <t>SIZE</t>
  </si>
  <si>
    <t>КОД</t>
  </si>
  <si>
    <t>АРТИКУЛ</t>
  </si>
  <si>
    <t>ЕД.ИЗМ.</t>
  </si>
  <si>
    <t>РУБЛИ</t>
  </si>
  <si>
    <t>Штук в коробке</t>
  </si>
  <si>
    <t>Минималь-ный заказ</t>
  </si>
  <si>
    <t>Продается только коробками</t>
  </si>
  <si>
    <t>CODICE</t>
  </si>
  <si>
    <t>ARTICOLO</t>
  </si>
  <si>
    <t>U.M.</t>
  </si>
  <si>
    <t>RUBLI</t>
  </si>
  <si>
    <t>Pz per scatola</t>
  </si>
  <si>
    <t>Mq per scatola</t>
  </si>
  <si>
    <t>Mq per pallet</t>
  </si>
  <si>
    <t>Ordine minimo</t>
  </si>
  <si>
    <t>Venduto solo a scatole intere</t>
  </si>
  <si>
    <t>CODE</t>
  </si>
  <si>
    <t>ITEM</t>
  </si>
  <si>
    <t>RUBLES</t>
  </si>
  <si>
    <t>Pieces in a box</t>
  </si>
  <si>
    <t xml:space="preserve">Sqm in a box </t>
  </si>
  <si>
    <t xml:space="preserve">Sqm per pallet </t>
  </si>
  <si>
    <t>Min. Qty to be ordered</t>
  </si>
  <si>
    <t>Sold for full boxes only</t>
  </si>
  <si>
    <t>Манифика Рассвет / Magnifica Alba</t>
  </si>
  <si>
    <t>Манифика Утро / Magnifica Mattino</t>
  </si>
  <si>
    <t>Манифика Аврора / Magnifica Aurora</t>
  </si>
  <si>
    <t>Манифика Закат / Magnifica Tramonto</t>
  </si>
  <si>
    <t>Манифика Вечер / Magnifica Sera</t>
  </si>
  <si>
    <t>Манифика Рассвет Плинтус / Magnifica Alba</t>
  </si>
  <si>
    <t>12 шт - pz - pcs</t>
  </si>
  <si>
    <t>Манифика Утро Плинтус/ Magnifica Mattino</t>
  </si>
  <si>
    <t>Манифика Аврора Плинтус / Magnifica Aurora</t>
  </si>
  <si>
    <t>Плинтус Манифика Закат / Magnifica Tramonto</t>
  </si>
  <si>
    <t>Манифика Вечер Плинтус / Magnifica Sera</t>
  </si>
  <si>
    <t xml:space="preserve">Манифика Мозаика Микс 30х30 </t>
  </si>
  <si>
    <t>Magnifica Mosaico Mix 30x30</t>
  </si>
  <si>
    <t>Magnifica Mix Mosaic 30x30</t>
  </si>
  <si>
    <t>Манифика Мозаика Микс А  / Mosaico Mix A</t>
  </si>
  <si>
    <t>коробка scatola</t>
  </si>
  <si>
    <t>Манифика Мозаика Микс B / Mosaico Mix B</t>
  </si>
  <si>
    <t>Манифика Фашиа 10х45</t>
  </si>
  <si>
    <t>Magnifica Fascia 10x45</t>
  </si>
  <si>
    <t>Манифика Фашиа А / Magnifica Fascia A</t>
  </si>
  <si>
    <t>Манифика Фашиа B / Magnifica Fascia B</t>
  </si>
  <si>
    <t>Манифика Рипозо 10х45</t>
  </si>
  <si>
    <t>Magnifica Riposo 10x45</t>
  </si>
  <si>
    <t>Манифика Рипозо А / Magnifica Riposo A</t>
  </si>
  <si>
    <t>Манифика Рипозо B / Magnifica Riposo B</t>
  </si>
  <si>
    <t>Манифика Анголо 10х10</t>
  </si>
  <si>
    <t>Magnifica Angolo 10x10</t>
  </si>
  <si>
    <t>Манифика Анголо А / Magnifica Angolo A</t>
  </si>
  <si>
    <t>Манифика Анголо B / Magnifica Angolo B</t>
  </si>
  <si>
    <t>Манифика Розон 90х90</t>
  </si>
  <si>
    <t>Magnifica Rosone 90x90</t>
  </si>
  <si>
    <t>Манифика Розон А / Magnifica Rosone A</t>
  </si>
  <si>
    <t>1  шт - pz - pcs</t>
  </si>
  <si>
    <t>Манифика Розон B / Magnifica Rosone B</t>
  </si>
  <si>
    <t>Тоццетто Микс 5х5</t>
  </si>
  <si>
    <t>Tozzetto Mix 5x5</t>
  </si>
  <si>
    <t>Вставка Травертин Белый Микс 4 / Tozzetto Travertino Bianco Mix4</t>
  </si>
  <si>
    <t>Манифика Рассвет Ступень / Magnifica Alba Step Tread</t>
  </si>
  <si>
    <t>Манифика Утро Ступень / Magnifica Mattino Step Tread</t>
  </si>
  <si>
    <t>Манифика Аврора Ступень / Magnifica Aurora Step Tread</t>
  </si>
  <si>
    <t>Манифика Закат Ступень / Magnifica Tramonto Step Tread</t>
  </si>
  <si>
    <t>Манифика Вечер Ступень / Magnifica Sera Step Tread</t>
  </si>
  <si>
    <t>Манифика Рассвет Ступень Угловая / Magnifica Alba Step Tread Corner</t>
  </si>
  <si>
    <t>Манифика Утро Ступень Угловая / Magnifica Mattino Step Tread Corner</t>
  </si>
  <si>
    <t>Манифика Аврора Ступень Угловая / Magnifica Aurora Step Tread Corner</t>
  </si>
  <si>
    <t>Манифика Закат Ступень Угловая / Magnifica Tramonto Step Tread Corner</t>
  </si>
  <si>
    <t>Манифика Вечер Ступень Угловая / Magnifica Sera Step Tread Corner</t>
  </si>
  <si>
    <t>Манифика Вставка Флауэр Рассвет / Magnifica Inserto Flower Alba</t>
  </si>
  <si>
    <t>Манифика Вставка Флауэр Утро / Magnifica Inserto Flower Mattino</t>
  </si>
  <si>
    <t>Манифика Вставка Флауэр Аврора / Magnifica Inserto Flower Aurora</t>
  </si>
  <si>
    <t>Манифика Вставка Флауэр Закат / Magnifica Inserto Flower Tramonto</t>
  </si>
  <si>
    <t>Манифика Вставка Флауэр Вечер / Magnifica Inserto Flower Sera</t>
  </si>
  <si>
    <t>Манифика Фашиа Флауэр Рассвет / Magnifica Fascia Flower Alba</t>
  </si>
  <si>
    <t>Манифика Фашиа Флауэр Утро / Magnifica Fascia Flower Mattino</t>
  </si>
  <si>
    <t>Манифика Фашиа Флауэр Аврора / Magnifica Fascia Flower Aurora</t>
  </si>
  <si>
    <t>Манифика Фашиа Флауэр Закат / Magnifica Fascia Flower Tramonto</t>
  </si>
  <si>
    <t>Манифика Фашиа Флауэр Вечер / Magnifica Fascia Flower Sera</t>
  </si>
  <si>
    <t>Манифика Тоццетто Флауэр Рассвет / Magnifica Tozzetto Flower Alba</t>
  </si>
  <si>
    <t>Манифика Тоццетто Флауэр Утро / Magnifica Tozzetto Flower Mattino</t>
  </si>
  <si>
    <t>Манифика Тоццетто Флауэр Аврора / Magnifica Tozzetto Flower Aurora</t>
  </si>
  <si>
    <t>Манифика Тоццетто Флауэр Закат / Magnifica Tozzetto Flower Tramonto</t>
  </si>
  <si>
    <t>Манифика Тоццетто Флауэр Вечер / Magnifica Tozzetto Flower Sera</t>
  </si>
  <si>
    <t>КАЗАЛИ Д'ИТАЛИЯ
CASALI D'ITALIA</t>
  </si>
  <si>
    <t>Казали Беж / Casali Beige</t>
  </si>
  <si>
    <t>Казали Роза / Casali Rosa</t>
  </si>
  <si>
    <t>Казали Охра / Casali Ocra</t>
  </si>
  <si>
    <t>Казали Россо / Casali Rosso</t>
  </si>
  <si>
    <t>Плинтус 7,2х30</t>
  </si>
  <si>
    <t>Battiscopa 7,2x30</t>
  </si>
  <si>
    <t>Bullnose 7,2x30</t>
  </si>
  <si>
    <t>М лин.-Ml-M</t>
  </si>
  <si>
    <t>Казали Мозаика Микс 30х30</t>
  </si>
  <si>
    <t>Casali Mosaico Mix 30x30</t>
  </si>
  <si>
    <t>Casali Mix Mosaic 30x30</t>
  </si>
  <si>
    <t>Казали Мозаика Микс А / Mosaico Mix A</t>
  </si>
  <si>
    <t>Казали Мозаика Микс B / Mosaico Mix B</t>
  </si>
  <si>
    <t>Казали Фашиа 10х30</t>
  </si>
  <si>
    <t>Casali Fascia 10x30</t>
  </si>
  <si>
    <t>Казали Фашиа А / Fascia A</t>
  </si>
  <si>
    <t>Казали Фашиа B / Fascia B</t>
  </si>
  <si>
    <t>Казали Анголо 10х10</t>
  </si>
  <si>
    <t>Casali Angolo 10x10</t>
  </si>
  <si>
    <t>Казали Анголо А / Angolo A</t>
  </si>
  <si>
    <t>Казали Анголо B / Angolo B</t>
  </si>
  <si>
    <t xml:space="preserve">Вставка Травертин Белый Микс 4 / Tozzetto Travertino Bianco Mix4 </t>
  </si>
  <si>
    <t>Вставка Травертин Орех Микс 4 / Tozzetto Travertino Noce Mix4</t>
  </si>
  <si>
    <t>Вставка Майолика Микс 4 / Tozzetto Maiolica Mix4</t>
  </si>
  <si>
    <t xml:space="preserve"> шт - pz - pcs</t>
  </si>
  <si>
    <t>Казали Беж Ступень / Casali Beige Step Tread</t>
  </si>
  <si>
    <t>Казали Роза Ступень / Casali Rosa Step Tread</t>
  </si>
  <si>
    <t>Казали Охра Ступень / Casali Ocra Step Tread</t>
  </si>
  <si>
    <t>Казали Россо Ступень / Casali Rosso Step Tread</t>
  </si>
  <si>
    <t>Казали Беж Ступень Угловая / Casali Beige Step Tread Corner</t>
  </si>
  <si>
    <t>Казали Роза Ступень Угловая / Casali Rosa Step Tread Corner</t>
  </si>
  <si>
    <t>Казали Охра Ступень Угловая / Casali Ocra Step Tread Corner</t>
  </si>
  <si>
    <t>Казали Россо Ступень Угловая / Casali Rosso Step Tread Corner</t>
  </si>
  <si>
    <t>Казали Вставка Черки Беж / Casali Inserto Cerchi Beige</t>
  </si>
  <si>
    <t>Казали Вставка Черки Роза / Casali Inserto Cerchi Rosa</t>
  </si>
  <si>
    <t>Казали Вставка Черки Охра / Casali Inserto Cerchi Ocra</t>
  </si>
  <si>
    <t>Казали Вставка Черки Россо / Casali Inserto Cerchi Rosso</t>
  </si>
  <si>
    <t>Казали Фашиа Черки Беж / Casali Fascia Cerchi Beige</t>
  </si>
  <si>
    <t>Казали Фашиа Черки Роза / Casali Fascia Cerchi Rosa</t>
  </si>
  <si>
    <t>Казали Фашиа Черки Охра / Casali Fascia Cerchi Ocra</t>
  </si>
  <si>
    <t>Казали Фашиа Черки Россо / Casali Fascia Cerchi Rosso</t>
  </si>
  <si>
    <t>Казали Тоццетто Черки Беж / Casali Tozzetto Cerchi Beige</t>
  </si>
  <si>
    <t>Казали Тоццетто Черки Роза / Casali Tozzetto Cerchi Rosa</t>
  </si>
  <si>
    <t>Казали Тоццетто Черки Охра / Casali Tozzetto Cerchi Ocra</t>
  </si>
  <si>
    <t>Казали Тоццетто Черки Россо / Casali Tozzetto Cerchi Rosso</t>
  </si>
  <si>
    <t>ГАЛАКСИ
GALAXY</t>
  </si>
  <si>
    <t>ГОМОГЕННЫЙ КЕРАМОГРАНИТ</t>
  </si>
  <si>
    <t xml:space="preserve"> Gres Porcellanato a tutta massa                  Full Body Porcelain Stoneware</t>
  </si>
  <si>
    <t>Розница</t>
  </si>
  <si>
    <t>до 100м2</t>
  </si>
  <si>
    <t>Феникс / Fenice</t>
  </si>
  <si>
    <t>Орион / Orione</t>
  </si>
  <si>
    <t>Дельфин / Delfino</t>
  </si>
  <si>
    <t>Кассиопея / Cassiopea</t>
  </si>
  <si>
    <t>Андромеда / Andromeda</t>
  </si>
  <si>
    <t>Дракон / Drago</t>
  </si>
  <si>
    <t>Феникс Плинтус / Fenice Bullnose</t>
  </si>
  <si>
    <t>Коробко  Scatola   Box</t>
  </si>
  <si>
    <t>Орион  Плинтус / Orione Bullnose</t>
  </si>
  <si>
    <t>Дельфин  Плинтус / Delfino Bullnose</t>
  </si>
  <si>
    <t>Кассиопея  Плинтус / Cassiopea Bullnose</t>
  </si>
  <si>
    <t>Андромеда  Плинтус / Andromeda Bullnose</t>
  </si>
  <si>
    <t>Дракон  Плинтус / Drago Bullnose</t>
  </si>
  <si>
    <t>Ступенька 30х30</t>
  </si>
  <si>
    <t>Gradino 30x30</t>
  </si>
  <si>
    <t>Step 30x30</t>
  </si>
  <si>
    <t>Феникс Ступень/ Fenice Step</t>
  </si>
  <si>
    <t>Орион Ступень / Orione Step</t>
  </si>
  <si>
    <t>Дельфин Ступень / Delfino Step</t>
  </si>
  <si>
    <t>Кассиопея Ступень / Cassiopea Step</t>
  </si>
  <si>
    <t>Андромеда Ступень / Andromeda Step</t>
  </si>
  <si>
    <t>Дракон Ступень / Drago Step</t>
  </si>
  <si>
    <t>ПРЕСТИЖ
PRESTIGE</t>
  </si>
  <si>
    <t>Бьянко Диаманте / Bianco Diamante</t>
  </si>
  <si>
    <t>Беж Опал / Beige Opale</t>
  </si>
  <si>
    <t>Гриджо Перла / Grigio Perla</t>
  </si>
  <si>
    <t>Россо Рубино / Rosso Rubino</t>
  </si>
  <si>
    <t>Неро Ониче / Nero Onice</t>
  </si>
  <si>
    <t>Блу Дзаффиро / Blu Zaffiro</t>
  </si>
  <si>
    <t>Гриджо перла / Grigio Perla</t>
  </si>
  <si>
    <t>Бьянко Диаманте / Bianco Diamante (**)</t>
  </si>
  <si>
    <t>Беж Опал / Beige Opale (**)</t>
  </si>
  <si>
    <t>Гриджо Перла / Grigio Perla (**)</t>
  </si>
  <si>
    <t>Россо Рубино / Rosso Rubino (**)</t>
  </si>
  <si>
    <t>Неро Ониче / Nero Onice (**)</t>
  </si>
  <si>
    <t>Блу Дзаффиро / Blu Zaffiro (**)</t>
  </si>
  <si>
    <t>Бьянко Диаманте Плинтус / Bianco Diamante Bullnose</t>
  </si>
  <si>
    <t>Беж Опал Плинтус / Beige Opale Bullnose</t>
  </si>
  <si>
    <t>Гриджо Перла Плинтус / Grigio Perla Bullnose</t>
  </si>
  <si>
    <t>Россо Рубино Плинтус / Rosso Rubino Bullnose</t>
  </si>
  <si>
    <t>Неро Ониче Плинтус / Nero Onice Bullnose</t>
  </si>
  <si>
    <t>Блу Дзаффиро Плинтус / Blu Zaffiro Bullnose</t>
  </si>
  <si>
    <t>Бьянко Диаманте Тоццетто / Bianco Diamante Tozzzetto</t>
  </si>
  <si>
    <t>Беж Опал Тоццетто / Beige Opale Tozzzetto</t>
  </si>
  <si>
    <t>Гриджо Перла Тоццетто / Grigio Perla Tozzzetto</t>
  </si>
  <si>
    <t>Россо Рубино Тоццетто / Rosso Rubino</t>
  </si>
  <si>
    <t>Неро Ониче / Nero Onice Tozzzetto</t>
  </si>
  <si>
    <t>Блу Дзаффиро Тоццетто / Blu Zaffiro Tozzzetto</t>
  </si>
  <si>
    <t>Престиж Мозаика Микс A / Prestige Mosaico Mix A</t>
  </si>
  <si>
    <t>Престиж Мозаика Микс B / Prestige Mosaico Mix B</t>
  </si>
  <si>
    <t>Престиж Мозаика Микс C / Prestige Mosaico Mix C</t>
  </si>
  <si>
    <t>БЭЗИК
BASIC</t>
  </si>
  <si>
    <t>Розница до 100 кв.м.</t>
  </si>
  <si>
    <t>От 100 до 500 кв.м.</t>
  </si>
  <si>
    <t>Азот / Azoto</t>
  </si>
  <si>
    <t>Никель / Nichel</t>
  </si>
  <si>
    <t>Хром / Cromo</t>
  </si>
  <si>
    <t>Свинец / Piombo</t>
  </si>
  <si>
    <t>Кадмий / Cadmio</t>
  </si>
  <si>
    <t>Платина / Platino</t>
  </si>
  <si>
    <t>Золото / Oro</t>
  </si>
  <si>
    <t>Фтор / Fluoro</t>
  </si>
  <si>
    <t>Титан / Titanio</t>
  </si>
  <si>
    <t>Бронза / Bronzo</t>
  </si>
  <si>
    <t>Медь / Rame</t>
  </si>
  <si>
    <t>Кобальт / Cobalto</t>
  </si>
  <si>
    <t>Структурированная</t>
  </si>
  <si>
    <t>Strutturato</t>
  </si>
  <si>
    <t xml:space="preserve">Textured </t>
  </si>
  <si>
    <t>Азот структ./ Azoto</t>
  </si>
  <si>
    <t>Хром структ. / Cromo</t>
  </si>
  <si>
    <t>Свинец структ. / Piombo</t>
  </si>
  <si>
    <t>Бронза структ./ Bronzo</t>
  </si>
  <si>
    <t>60Х60</t>
  </si>
  <si>
    <t>RUBLU</t>
  </si>
  <si>
    <t>Стоп цена.</t>
  </si>
  <si>
    <t>Полированная и реттифицированная</t>
  </si>
  <si>
    <t>Levigato e rettificato</t>
  </si>
  <si>
    <t>Polished and rectified</t>
  </si>
  <si>
    <t>Азот пол./ Azoto</t>
  </si>
  <si>
    <t>Никель пол. / Nichel</t>
  </si>
  <si>
    <t>Хром пол./ Cromo</t>
  </si>
  <si>
    <t>Свинец пол. / Piombo</t>
  </si>
  <si>
    <t>Азот Плинтус / Azoto Bullnose</t>
  </si>
  <si>
    <t>Свинец Плинтус/ Piombo Bullnose</t>
  </si>
  <si>
    <t>Хром Плинтус/ Cromo Bullnose</t>
  </si>
  <si>
    <t>Платина Плинтус / Platino Bullnose</t>
  </si>
  <si>
    <t>Никель Плинтус / Nichel Bullnose</t>
  </si>
  <si>
    <t>Кадмий Плинтус / Cadmio Bullnose</t>
  </si>
  <si>
    <t>Золото Плинтус / Oro Bullnose</t>
  </si>
  <si>
    <t>Фтор Плинтус / Fluoro Bullnose</t>
  </si>
  <si>
    <t>Бронза Плинтус / Bronzo Bullnose</t>
  </si>
  <si>
    <t>Медь Плинтус / Rame Bullnose</t>
  </si>
  <si>
    <t>Кобальт Плинтус / Cobalto Bullnose</t>
  </si>
  <si>
    <t>Титан Плинтус / Titanio Bullnose</t>
  </si>
  <si>
    <t>Азот Ступень / Azoto Step</t>
  </si>
  <si>
    <t>Никель Ступень / Nichel Step</t>
  </si>
  <si>
    <t>Хром Ступень / Cromo Step</t>
  </si>
  <si>
    <t>Платина Ступень / Platino Step</t>
  </si>
  <si>
    <t>Свинец Ступень / Piombo Step</t>
  </si>
  <si>
    <t>Кадмий Ступень / Cadmio Step</t>
  </si>
  <si>
    <t>Золото Ступень / Oro Step</t>
  </si>
  <si>
    <t>Фтор Ступень / Fluoro Step</t>
  </si>
  <si>
    <t>Титан Ступень / Titanio Step</t>
  </si>
  <si>
    <t>Медь Ступень / Rame Step</t>
  </si>
  <si>
    <t>Кобальт Ступень / Cobalto Step</t>
  </si>
  <si>
    <t>Бронза Ступень / Bronzo Step</t>
  </si>
  <si>
    <t>GEOS
ГЕОС</t>
  </si>
  <si>
    <t>КЕРАМОГРАНИТ ОКРАШЕННЫЙ В МАССЕ</t>
  </si>
  <si>
    <t>Геос Айсберг/ GEOS Iceberg</t>
  </si>
  <si>
    <t>Геос Коаст / GEOS Coast</t>
  </si>
  <si>
    <t>Геос Дезерт / GEOS Desert</t>
  </si>
  <si>
    <t>Геос Рокк / GEOS Rock</t>
  </si>
  <si>
    <t>Геос Магма / GEOS Magma</t>
  </si>
  <si>
    <t>Геос Волкано / GEOS Volcano</t>
  </si>
  <si>
    <t>Геос Айсберг Плинтус / GEOS Iceberg Bullnose</t>
  </si>
  <si>
    <t>Коробко Scatola Box</t>
  </si>
  <si>
    <t>Геос Коаст Плинтус / GEOS Coast Bullnose</t>
  </si>
  <si>
    <t>Геос Дезерт Плинтус / GEOS Desert Bullnose</t>
  </si>
  <si>
    <t>Геос Магма Плинтус / GEOS Magma Bullnose</t>
  </si>
  <si>
    <t>Геос Рокк Плинтус / GEOS Rock Bullnose</t>
  </si>
  <si>
    <t>Геос Волкано  Плинтус/ GEOS Volcano Bullnose</t>
  </si>
  <si>
    <t>Ступень 30х31,5</t>
  </si>
  <si>
    <t>Scalino 30х31,5</t>
  </si>
  <si>
    <t>Step Tread 30х31,5</t>
  </si>
  <si>
    <t>Геос Айсберг Ступень / GEOS Iceberg Step Tread</t>
  </si>
  <si>
    <t>Геос Коаст Ступень / GEOS Coast Step Tread</t>
  </si>
  <si>
    <t>Геос Дезерт Ступень / GEOS Desert Step Tread</t>
  </si>
  <si>
    <t>Геос Магма Ступень / GEOS Magma Step Tread</t>
  </si>
  <si>
    <t>Геос Рокк Ступень / GEOS Rock Step Tread</t>
  </si>
  <si>
    <t>Геос Волкано  Ступень/ GEOS Volcano Step Tread</t>
  </si>
  <si>
    <t>Ступень Угловая 31,5х31,5</t>
  </si>
  <si>
    <t>Геос Айсберг Ступень Угловая / GEOS Iceberg Step Tread Corner</t>
  </si>
  <si>
    <t>Геос Коаст Ступень Угловая / GEOS Coast Step Tread Corner</t>
  </si>
  <si>
    <t>Геос Дезерт Ступень Угловая / GEOS Desert Step Tread Corner</t>
  </si>
  <si>
    <t>Геос Магма Ступень Угловая / GEOS Magma Step Tread Corner</t>
  </si>
  <si>
    <t>Геос Рокк Ступень Угловая / GEOS Rock Step Tread Corner</t>
  </si>
  <si>
    <t>Геос Волкано  Ступень Угловая/ GEOS Volcano Step Tread Corner</t>
  </si>
  <si>
    <t>Геос Вставка Слеш 30х30</t>
  </si>
  <si>
    <t>GEOS Inserto Slash 30х30</t>
  </si>
  <si>
    <t>GEOS Slash Insert 30х30</t>
  </si>
  <si>
    <t>Геос Айсберг Вставка Слеш/ GEOS Iceberg Inserto Slash</t>
  </si>
  <si>
    <t>Геос Коаст Вставка Слеш / GEOS Coast Inserto Slash</t>
  </si>
  <si>
    <t>Геос Дезерт Вставка Слеш / GEOS Desert Inserto Slash</t>
  </si>
  <si>
    <t>Геос Магма Вставка Слеш / GEOS Magma Inserto Slash</t>
  </si>
  <si>
    <t>Геос Рокк Вставка Слеш / GEOS Rock Inserto Slash</t>
  </si>
  <si>
    <t>Геос Волкано Вставка Слеш / GEOS Volcano Inserto Slash</t>
  </si>
  <si>
    <t>Геос Фашиа Слеш 10х30</t>
  </si>
  <si>
    <t>GEOS Fascia Slash 10х30</t>
  </si>
  <si>
    <t>GEOS Slash Fascia 10х30</t>
  </si>
  <si>
    <t>Геос Айсберг Фашиа Слеш / GEOS Iceberg Fascia Slash</t>
  </si>
  <si>
    <t>Геос Коаст Фашиа Слеш / GEOS Coast Fascia Slash</t>
  </si>
  <si>
    <t>Геос Дезерт Фашиа Слеш / GEOS Desert Fascia Slash</t>
  </si>
  <si>
    <t>Геос Магма Фашиа Слеш / GEOS Magma Fascia Slash</t>
  </si>
  <si>
    <t>Геос Рокк Фашиа Слеш / GEOS Rock Fascia Slash</t>
  </si>
  <si>
    <t>Геос Волкано  Фашиа Слеш / GEOS Volcano Fascia Slash</t>
  </si>
  <si>
    <t>Геос Тоццетто Слеш 10х10</t>
  </si>
  <si>
    <t>GEOS Tozzetto Slash 10х10</t>
  </si>
  <si>
    <t>GEOS Slash Tozzetto 10х10</t>
  </si>
  <si>
    <t>Геос Айсберг Тоццетто Слеш / GEOS Iceberg Tozzetto Slash</t>
  </si>
  <si>
    <t>Геос Коаст Тоццетто Слеш / GEOS Coast Tozzetto Slash</t>
  </si>
  <si>
    <t>Геос Дезерт Тоццетто Слеш / GEOS Desert Tozzetto Slash</t>
  </si>
  <si>
    <t>Геос Магма Тоццетто Слеш / GEOS Magma Tozzetto Slash</t>
  </si>
  <si>
    <t>Геос Рокк Тоццетто Слеш / GEOS Rock Tozzetto Slash</t>
  </si>
  <si>
    <t>Геос Волкано Тоццетто Слеш / GEOS Volcano Tozzetto Slash</t>
  </si>
  <si>
    <t>4 шт  - pz - pcs</t>
  </si>
  <si>
    <t>ГРИНЛАЙФ
GREENLIFE</t>
  </si>
  <si>
    <t>19,5х59</t>
  </si>
  <si>
    <t>Гринлайф Лариче / Greenlife Larice</t>
  </si>
  <si>
    <t>Гринлайф Фаджио / Greenlife Faggio</t>
  </si>
  <si>
    <t>Гринлайф Роверэ / Greenlife Rovere</t>
  </si>
  <si>
    <t>Гринлайф Чильеджио / Greenlife Ciliegio</t>
  </si>
  <si>
    <t>Гринлайф Венгэ / Greenlife Wenge</t>
  </si>
  <si>
    <t>Гринлайф Могано / Greenlife Mogano</t>
  </si>
  <si>
    <t>Плинтус 7,2х59</t>
  </si>
  <si>
    <t>Battiscopa 7,2x59</t>
  </si>
  <si>
    <t>Bullnose 7,2x59</t>
  </si>
  <si>
    <t>Гринлайф Лариче Плинтус / Greenlife Larice Bullnose</t>
  </si>
  <si>
    <t>М лин. М1-М1</t>
  </si>
  <si>
    <t>Гринлайф Фаджио Плинтус / Greenlife Faggio Bullnose</t>
  </si>
  <si>
    <t>Гринлайф Роверэ Плинтус / Greenlife Rovere Bullnose</t>
  </si>
  <si>
    <t>Гринлайф Чильеджио Плинтус / Greenlife Ciliegio Bullnose</t>
  </si>
  <si>
    <t>Гринлайф Венгэ Плинтус / Greenlife Wenge Bullnose</t>
  </si>
  <si>
    <t>Гринлайф Могано Плинтус / Greenlife Mogano Bullnose</t>
  </si>
  <si>
    <t>шт-pz-pcs</t>
  </si>
  <si>
    <t>Коробко   Scatola    Box</t>
  </si>
  <si>
    <t>шт -pz - pcs</t>
  </si>
  <si>
    <t>4 шт - pz- pcs</t>
  </si>
  <si>
    <t>ФОЛАЙФ
FORLIFE</t>
  </si>
  <si>
    <t>ФОЛАЙФ УАЙТ  / FORLIFE WHITE</t>
  </si>
  <si>
    <t>ФОЛАЙФ АЛМОНД  / FORLIFE ALMOND</t>
  </si>
  <si>
    <t>ФОЛАЙФ СЭНД  / FORLIFE SAND</t>
  </si>
  <si>
    <t>ФОЛАЙФ КАРРИ  / FORLIFE CURRY</t>
  </si>
  <si>
    <t>ФОЛАЙФ РЭД  / FORLIFE RED</t>
  </si>
  <si>
    <t>ФОЛАЙФ УАЙТ ПЛИНТУС / FORLIFE WHITE BATTISCOPA</t>
  </si>
  <si>
    <t>ФОЛАЙФ АЛМОНД ПЛИНТУС / FORLIFE ALMOND BATTISCOPA</t>
  </si>
  <si>
    <t>ФОЛАЙФ СЭНД ПЛИНТУС / FORLIFE SAND BATTISCOPA</t>
  </si>
  <si>
    <t>ФОЛАЙФ КАРРИ ПЛИНТУС / FORLIFE CURRY BATTISCOPA</t>
  </si>
  <si>
    <t>ФОЛАЙФ РЭД  ПЛИНТУС / FORLIFE RED BATTISCOPA</t>
  </si>
  <si>
    <t>ФАШИА 7,2х45</t>
  </si>
  <si>
    <t>FASCIA 7,2х45</t>
  </si>
  <si>
    <t>ФОЛАЙФ УАЙТ БОРДЮР ФЛОРАЛ / FORLIFE WHITE LISTELLO FLORAL</t>
  </si>
  <si>
    <t>ФОЛАЙФ АЛМОНД БОРДЮР ФЛОРАЛ / FORLIFE ALMOND LISTELLO FLORAL</t>
  </si>
  <si>
    <t>ФОЛАЙФ СЭНД БОРДЮР ФЛОРАЛ / FORLIFE SAND LISTELLO FLORAL</t>
  </si>
  <si>
    <t>ФОЛАЙФ КАРРИ БОРДЮР ФЛОРАЛ / FORLIFE CURRY LISTELLO FLORAL</t>
  </si>
  <si>
    <t>ФОЛАЙФ РЭД  БОРДЮР ФЛОРАЛ / FORLIFE RED LISTELLO FLORAL</t>
  </si>
  <si>
    <t>ФОЛАЙФ УАЙТ ТОЦЦЕТТО ФЛОРАЛ / FORLIFE WHITE TOZZETTO FLORAL</t>
  </si>
  <si>
    <t>ФОЛАЙФ АЛМОНД ТОЦЦЕТТО ФЛОРАЛ / FORLIFE ALMOND TOZZETTO FLORAL</t>
  </si>
  <si>
    <t>ФОЛАЙФ СЭНД ТОЦЦЕТТО ФЛОРАЛ / STAGE DOVE TOZZETTO FLORAL</t>
  </si>
  <si>
    <t>ФОЛАЙФ КАРРИ ТОЦЦЕТТО ФЛОРАЛ / STAGE DARK TOZZETTO FLORAL</t>
  </si>
  <si>
    <t>ФОЛАЙФ РЭД ТОЦЦЕТТО ФЛОРАЛ / STAGE LEATHER TOZZETTO FLORAL</t>
  </si>
  <si>
    <t xml:space="preserve">Бордюр Металл Синий / Listello Metal Blue </t>
  </si>
  <si>
    <t>Бордюр Металл 2x45 / Listello Metal 2x45</t>
  </si>
  <si>
    <t>ИМОУШЕН
EMOTION</t>
  </si>
  <si>
    <t>45х45</t>
  </si>
  <si>
    <t>Имоушен Пур / Emotion Pure</t>
  </si>
  <si>
    <t>Имоушен Изи  / Emotion Easy</t>
  </si>
  <si>
    <t>Имоушен Смайл  / Emotion Smile</t>
  </si>
  <si>
    <t>Имоушен Уорм  / Emotion Warm</t>
  </si>
  <si>
    <t>Имоушен Дип / Emotion Deep</t>
  </si>
  <si>
    <t>Имоушен Лав  / Emotion Love</t>
  </si>
  <si>
    <t>Имоушен Пур Плинтус / Emotion Pure Bullnose</t>
  </si>
  <si>
    <t>Имоушен Изи Плинтус  / Emotion Easy Bullnose</t>
  </si>
  <si>
    <t>Имоушен Смайл Плинтус  / Emotion Smile Bullnose</t>
  </si>
  <si>
    <t>Имоушен Уорм Плинтус / Emotion Warm Bullnose</t>
  </si>
  <si>
    <t>Имоушен Дип Плинтус/ Emotion Deep Bullnose</t>
  </si>
  <si>
    <t>Имоушен Лав Плинтус / Emotion Love Bullnose</t>
  </si>
  <si>
    <t>Имоушен Вставка Гламур 45х45</t>
  </si>
  <si>
    <t>Emotion Inserto Glamour 45x45</t>
  </si>
  <si>
    <t>Emotion Glamour Insert 45x45</t>
  </si>
  <si>
    <t>Имоушен Пур Вставка   / Emotion Pure Inserto Glamour</t>
  </si>
  <si>
    <t>Имоушен Изи Вставка  / Emotion Easy Inserto Glamour</t>
  </si>
  <si>
    <t>Имоушен Смайл Вставка  / Emotion Smile Inserto Glamour</t>
  </si>
  <si>
    <t>Имоушен Уорм Вставка / Emotion Warm Inserto Glamour</t>
  </si>
  <si>
    <t>Имоушен Дип Вставка / Emotion Deep Inserto Glamour</t>
  </si>
  <si>
    <t>Имоушен Лав Вставка / Emotion Love Inserto Glamour</t>
  </si>
  <si>
    <t>Имоушен Фашиа Гламур 7,2х45</t>
  </si>
  <si>
    <t xml:space="preserve">Emotion Fascia Glamour 7,2x45 </t>
  </si>
  <si>
    <t>Emotion Glamour Fascia 7,2x45</t>
  </si>
  <si>
    <t>Имоушен Пур Фашиа Гламур / Emotion Pure Fascia Glamour</t>
  </si>
  <si>
    <t>Имоушен Изи Фашиа Гламур / Emotion Easy Fascia Glamour</t>
  </si>
  <si>
    <t>Имоушен Смайл Фашиа Гламур / Emotion Smile Fascia Glamour</t>
  </si>
  <si>
    <t>Имоушен Уорм Фашиа Гламур / Emotion Warm Fascia Glamour</t>
  </si>
  <si>
    <t>Имоушен Дип Фашиа Гламур / Emotion Deep Fascia Glamour</t>
  </si>
  <si>
    <t>Имоушен Лав Фашиа Гламур / Emotion Love Fascia Glamour</t>
  </si>
  <si>
    <t>Имоушен Тоццетто Гламур 7,2x7,2</t>
  </si>
  <si>
    <t>Emotion Tozzetto Glamour 7,2x7,2</t>
  </si>
  <si>
    <t>Emotion Glamouri Tozzetto 7,2x7,2</t>
  </si>
  <si>
    <t>Имоушен Пур Тоццетто Гламур / Emotion Pure Tozzetto Glamour</t>
  </si>
  <si>
    <t>Имоушен Изи Тоццетто Гламур / Emotion Easy Tozzetto Glamour</t>
  </si>
  <si>
    <t>Имоушен Смайл Тоццетто Гламур / Emotion Smile Tozzetto Glamour</t>
  </si>
  <si>
    <t>Имоушен Уорм Фашиа Гламур / Emotion Warm Tozzetto Glamour</t>
  </si>
  <si>
    <t>Имоушен Дип Тоццетто Гламур / Emotion Deep Tozzetto Glamour</t>
  </si>
  <si>
    <t>Имоушен Лав Тоццетто Гламур / Emotion Love Tozzetto Glamour</t>
  </si>
  <si>
    <t>ТВИСТ
TWIST</t>
  </si>
  <si>
    <t>Твист Коттон / Twist Cotton</t>
  </si>
  <si>
    <t>Твист Крим / Twist Cream</t>
  </si>
  <si>
    <t>Твист Розе / Twist Rose</t>
  </si>
  <si>
    <t>Твист Коко / Twist Coco</t>
  </si>
  <si>
    <t>Твист Найт / Twist Night</t>
  </si>
  <si>
    <t>Твист Коттон Плинтус / Twist Cotton Bullnose</t>
  </si>
  <si>
    <t>Твист Крим Плинтус / Twist Cream Bullnose</t>
  </si>
  <si>
    <t>Твист Розе Плинтус / Twist Rose Bullnose</t>
  </si>
  <si>
    <t>Твист Коко Плинтус / Twist Coco Bullnose</t>
  </si>
  <si>
    <t>Твист Найт Плинтус / Twist Night Bullnose</t>
  </si>
  <si>
    <t>Твист Вставка Квадри 45х45</t>
  </si>
  <si>
    <t>Twisn Inserto Quadri 45x45</t>
  </si>
  <si>
    <t>Twisn Quadri Insert 45x45</t>
  </si>
  <si>
    <t>Твист Коттон Вставка Квадри / Twist Cotton Quadri Insert</t>
  </si>
  <si>
    <t>Твист Крим Вставка Квадри / Twist Cream Quadri Insert</t>
  </si>
  <si>
    <t>Твист Розе Вставка Квадри / Twist Rose Quadri Insert</t>
  </si>
  <si>
    <t>Твист Коко Вставка Квадри / Twist Coco Quadri Insert</t>
  </si>
  <si>
    <t>Твист Найт Вставка Квадри/ Twist Night Quadri Insert</t>
  </si>
  <si>
    <t>Твист Фашиа Квадри 5х45</t>
  </si>
  <si>
    <t xml:space="preserve">Twist Fascia Quadri 5x45 </t>
  </si>
  <si>
    <t>Twist Quadri Fascia 5x45</t>
  </si>
  <si>
    <t>Твист Коттон Фашиа Квадри / Twist Cotton Quadri Fascia</t>
  </si>
  <si>
    <t>Твист Крим Фашиа Квадри / Twist Cream Quadri Fascia</t>
  </si>
  <si>
    <t>Твист Розе Фашиа Квадри / Twist Rose Quadri Fascia</t>
  </si>
  <si>
    <t>Твист Коко Фашиа Квадри / Twist Coco Quadri Fascia</t>
  </si>
  <si>
    <t>Твист Найт Фашиа Квадри/ Twist Night Quadri Fascia</t>
  </si>
  <si>
    <t>Твист Тоццетто Квадри 5х5</t>
  </si>
  <si>
    <t>Twist Tozzetto Quadri 5x5</t>
  </si>
  <si>
    <t>Twist Quadri Tozzetto 5x5</t>
  </si>
  <si>
    <t>Твист Коттон Тоццетто Квадри / Twist Cotton Quadri Tozzetto</t>
  </si>
  <si>
    <t>Твист Крим Тоццетто Квадри / Twist Cream Quadri Tozzetto</t>
  </si>
  <si>
    <t>Твист Розе Тоццетто Квадри / Twist Rose Quadri Tozzetto</t>
  </si>
  <si>
    <t>Твист Коко Тоццетто Квадри / Twist Coco Quadri Tozzetto</t>
  </si>
  <si>
    <t>Твист Найт Тоццетто Квадри/ Twist Night Quadri Tozzetto</t>
  </si>
  <si>
    <t>ЭЛЕГАНС
ELEGANCE</t>
  </si>
  <si>
    <t>ЭЛЕГАНС СНОУ  / ELEGANCE SNOW</t>
  </si>
  <si>
    <t>ЭЛЕГАНС КЛАССИК  / ELEGANCE CLASSIC</t>
  </si>
  <si>
    <t>ЭЛЕГАНС РОМАНС  / ELEGANCE ROMANCE</t>
  </si>
  <si>
    <t>ЭЛЕГАНС РОЙАЛ  / ELEGANCE ROYAL</t>
  </si>
  <si>
    <t>ЭЛЕГАНС ЧЕСНАТ  / ELEGANCE CHESTNUT</t>
  </si>
  <si>
    <t>ЭЛЕГАНС СНОУ ПЛИНТУС / ELEGANCE SNOW BATISCOPA</t>
  </si>
  <si>
    <t>ЭЛЕГАНС КЛАССИК ПЛИНТУС / ELEGANCE CLASSIC BATISCOPA</t>
  </si>
  <si>
    <t>ЭЛЕГАНС РОМАНС ПЛИНТУС / ELEGANCE ROMANCE BATISCOPA</t>
  </si>
  <si>
    <t>ЭЛЕГАНС РОЙАЛ ПЛИНТУС / ELEGANCE ROYAL BATISCOPA</t>
  </si>
  <si>
    <t>ЭЛЕГАНС ЧЕСНАТ ПЛИНТУС / ELEGANCE CHESTNUT BATISCOPA</t>
  </si>
  <si>
    <t>Элеганс Вставка Блум 45х45</t>
  </si>
  <si>
    <t>Elegance Inserto Bloom  45x45</t>
  </si>
  <si>
    <t>Elegance Insert Bloom 45x45</t>
  </si>
  <si>
    <t>ЭЛЕГАНС СНОУ ВСТАВКА БЛУМ / ELEGANCE SNOW INSERTO BLOOM</t>
  </si>
  <si>
    <t>ЭЛЕГАНС КЛАССИК ВСТАВКА БЛУМ / ELEGANCE CLASSIC INSERTO BLOOM</t>
  </si>
  <si>
    <t>ЭЛЕГАНС РОМАНС ВСТАВКА БЛУМ / ELEGANCE ROMANCE INSERTO BLOOM</t>
  </si>
  <si>
    <t>ЭЛЕГАНС РОЙАЛ ВСТАВКА БЛУМ / ELEGANCE ROYAL INSERTO BLOOM</t>
  </si>
  <si>
    <t>ЭЛЕГАНС ЧЕСНАТ ВСТАВКА БЛУМ / ELEGANCE CHESTNUT INSERTO BLOOM</t>
  </si>
  <si>
    <t>Элеганс Фашиа Блум 7,2х45</t>
  </si>
  <si>
    <t xml:space="preserve">Elegance Fascia 7,2x45 </t>
  </si>
  <si>
    <t>ЭЛЕГАНС СНОУ ФАШИА БЛУМ / ELEGANCE SNOW FASCIA BLOOM</t>
  </si>
  <si>
    <t>ЭЛЕГАНС КЛАССИК ФАШИА БЛУМ / ELEGANCE CLASSIC FASCIA BLOOM</t>
  </si>
  <si>
    <t>ЭЛЕГАНС РОМАНС ФАШИА БЛУМ / ELEGANCE ROMANCE FASCIA BLOOM</t>
  </si>
  <si>
    <t>ЭЛЕГАНС РОЙАЛ ФАШИА БЛУМ / ELEGANCE ROYAL FASCIA BLOOM</t>
  </si>
  <si>
    <t>ЭЛЕГАНС ЧЕСНАТ ФАШИА БЛУМ / ELEGANCE CHESTNUT FASCIA BLOOM</t>
  </si>
  <si>
    <t>Элеганс Тоццетто Блум 7,2х7,2</t>
  </si>
  <si>
    <t>Elegance Tozzetto Bloom 7,2х7,2</t>
  </si>
  <si>
    <t>Elegance Bloom Toxzzetto 7,2х7,2</t>
  </si>
  <si>
    <t>ЭЛЕГАНС СНОУ ТОЦЦЕТТО БЛУМ / ELEGANCE SNOW TOZZETTO BLOOM</t>
  </si>
  <si>
    <t>ЭЛЕГАНС КЛАССИК ТОЦЦЕТТО БЛУМ / ELEGANCE CLASSIC TOZZETTO BLOOM</t>
  </si>
  <si>
    <t>ЭЛЕГАНС РОМАНС ТОЦЦЕТТО БЛУМ / ELEGANCE ROMANCE TOZZETTO BLOOM</t>
  </si>
  <si>
    <t>ЭЛЕГАНС РОЙАЛ ТОЦЦЕТТО БЛУМ / ELEGANCE ROYAL TOZZETTO BLOOM</t>
  </si>
  <si>
    <t>ЭЛЕГАНС ЧЕСНАТ ТОЦЦЕТТО БЛУМ / ELEGANCE CHESTNUT TOZZETTO BLOOM</t>
  </si>
  <si>
    <t>ФРИДОМ
FREEDOM</t>
  </si>
  <si>
    <t>19,5 х 59</t>
  </si>
  <si>
    <t>ФРИДОМ АЧЕРО  / FREEDOM ACERO</t>
  </si>
  <si>
    <t>ФРИДОМ ОЛИВО  / FREEDOM OLIVO</t>
  </si>
  <si>
    <t>ФРИДОМ ВИНТАЖ  / FREEDOM VINTAGE</t>
  </si>
  <si>
    <t>ФРИДОМ НОЧЕ  / FREEDOM NOCE</t>
  </si>
  <si>
    <t>ФРИДОМ ИРОКО  / FREEDOM IROKO</t>
  </si>
  <si>
    <t>ФРИДОМ ПАЛИССАНДРО  / FREEDOM PALISSANDRO</t>
  </si>
  <si>
    <t>ФРИДОМ АЧЕРО ПЛИНТУС  / FREEDOM ACERO BATTISCOPA</t>
  </si>
  <si>
    <t>ФРИДОМ ОЛИВО ПЛИНТУС  / FREEDOM OLIVO BATTISCOPA</t>
  </si>
  <si>
    <t>ФРИДОМ ВИНТАЖ ПЛИНТУС  / FREEDOM VINTAGE BATTISCOPA</t>
  </si>
  <si>
    <t>ФРИДОМ НОЧЕ ПЛИНТУС  / FREEDOM NOCE BATTISCOPA</t>
  </si>
  <si>
    <t>ФРИДОМ ИРОКО ПЛИНТУС  / FREEDOM IROKO BATTISCOPA</t>
  </si>
  <si>
    <t>ФРИДОМ ПАЛИССАНДРО ПЛИНТУС  / FREEDOM PALISSANDRO BATTISCOPA</t>
  </si>
  <si>
    <t>ФОРЭВЭ
FOREVER</t>
  </si>
  <si>
    <t>ФОРЭВЭ ЛЕД / FOREVER GHIACCIO</t>
  </si>
  <si>
    <t>ФОРЭВЭ ПЕСОК / FOREVER SABBIA</t>
  </si>
  <si>
    <t>ФОРЭВЭ ГРАФИТ / FOREVER GRAFITE</t>
  </si>
  <si>
    <t>ФОРЭВЭ ЗОЛОТО / FOREVER ORO</t>
  </si>
  <si>
    <t>ФОРЭВЭ КОЖА / FOREVER CUOIO</t>
  </si>
  <si>
    <t>ПЛИНТУС 7,2х60</t>
  </si>
  <si>
    <t>Battiscopa 7,2х60</t>
  </si>
  <si>
    <t>Bullnose 7,2х60</t>
  </si>
  <si>
    <t>ФОРЭВЭ ЛЕД ПЛИНТУС / FOREVER GHIACCIO BATTISCOPA</t>
  </si>
  <si>
    <t>ФОРЭВЭ ПЕСОК ПЛИНТУС / FOREVER SABBIA BATTISCOPA</t>
  </si>
  <si>
    <t>ФОРЭВЭ ГРАФИТ ПЛИНТУС / FOREVER GRAFITE BATTISCOPA</t>
  </si>
  <si>
    <t>ФОРЭВЭ ЗОЛОТО ПЛИНТУС / FOREVER ORO BATTISCOPA</t>
  </si>
  <si>
    <t>ФОРЭВЭ КОЖА ПЛИНТУС / FOREVER CUOIO BATTISCOPA</t>
  </si>
  <si>
    <t>ФОРЭВЭ ЛЕД ТОЦЦЕТТО / FOREVER GHIACCIO TOZZETTO</t>
  </si>
  <si>
    <t>ФОРЭВЭ ПЕСОК ТОЦЦЕТТО / FOREVER SABBIA TOZZETTO</t>
  </si>
  <si>
    <t>ФОРЭВЭ ГРАФИТ ТОЦЦЕТТО / FOREVER GRAFITE TOZZETTO</t>
  </si>
  <si>
    <t>ФОРЭВЭ ЗОЛОТО ТОЦЦЕТТО / FOREVER ORO TOZZETTO</t>
  </si>
  <si>
    <t>ФОРЭВЭ КОЖА ТОЦЦЕТТО / FOREVER CUOIO TOZZETTO</t>
  </si>
  <si>
    <t>Гринлайф Бордюр 7,2х60</t>
  </si>
  <si>
    <t>Greenlife Listello 7,2х60</t>
  </si>
  <si>
    <t>ГРИНЛАЙФ ФАДЖИО БОРДЮР / GREENLIFE FAGGIO LISTELLO</t>
  </si>
  <si>
    <t>ГРИНЛАЙФ РОВЕРЭ БОРДЮР / GREENLIFE ROVERE LISTELLO</t>
  </si>
  <si>
    <t>ГРИНЛАЙФ МОГАНО БОРДЮР / GREENLIFE MOGANO LISTELLO</t>
  </si>
  <si>
    <t>Форэвэ Брик 30х60</t>
  </si>
  <si>
    <t>Forever Brick 30х60</t>
  </si>
  <si>
    <t>ФОРЭВЭ ЛЕД БРИК / FOREVER GHIACCIO BRICK</t>
  </si>
  <si>
    <t>ФОРЭВЭ ПЕСОК БРИК / FOREVER SABBIA BRICK</t>
  </si>
  <si>
    <t>ФОРЭВЭ ГРАФИТ БРИК / FOREVER GRAFITE BRICK</t>
  </si>
  <si>
    <t>ФОРЭВЭ ЗОЛОТО БРИК / FOREVER ORO BRICK</t>
  </si>
  <si>
    <t>ФОРЭВЭ КОЖА БРИК / FOREVER CUOIO BRICK</t>
  </si>
  <si>
    <t>ЭТЕРНИТИ
ETERNITY</t>
  </si>
  <si>
    <t>Натуральный</t>
  </si>
  <si>
    <t>Naturale rettificato</t>
  </si>
  <si>
    <t xml:space="preserve">Matt </t>
  </si>
  <si>
    <t>Этернити Роза Кварцо / Eternity Rosa Quarzo</t>
  </si>
  <si>
    <t>Этернити Джалло Читрино / Eternity Giallo Citrino</t>
  </si>
  <si>
    <t>Этернити Адзурро Аквамарина / Eternity Azzurro Acquamarina</t>
  </si>
  <si>
    <t>Этернити Гриджио Эматите / Eternity Grigio Ematite</t>
  </si>
  <si>
    <t>Этернити Верде Смеральдо / Eternity Verde Smeraldo</t>
  </si>
  <si>
    <t>Этернити Роза Кварцо Плинтус / Eternity Rosa Quarzo Bullnose</t>
  </si>
  <si>
    <t>Этернити Джалло Читрино Плинтус / Eternity Giallo Citrino Bullnose</t>
  </si>
  <si>
    <t>Этернити Адзурро Аквамарина Плинтус / Eternity Azzurro Acquamarina Bullnose</t>
  </si>
  <si>
    <t>Этернити Гриджио Эматите Плинтус / Eternity Grigio Ematite Bullnose</t>
  </si>
  <si>
    <t>Этернити Верде Смеральдо Плинтус / Eternity Verde Smeraldo Bullnose</t>
  </si>
  <si>
    <t>Мозаика 30х30</t>
  </si>
  <si>
    <t>Mosaico 30х30</t>
  </si>
  <si>
    <t>Этернити Мозаика Микс A / Eternity Mosaico Mix A</t>
  </si>
  <si>
    <t>Этернити Мозаика Микс B / Eternity Mosaico Mix B</t>
  </si>
  <si>
    <t>Веса и упаковкa</t>
  </si>
  <si>
    <t>толщина (мм)</t>
  </si>
  <si>
    <t>Штук на паллете</t>
  </si>
  <si>
    <t>М2 1ой паллеты</t>
  </si>
  <si>
    <t>размеры паллеты</t>
  </si>
  <si>
    <t>Вес 1ого штука (кг)</t>
  </si>
  <si>
    <t>Вес 1ой коробки (кг)</t>
  </si>
  <si>
    <t>Вес 1ой паллеты (кг)</t>
  </si>
  <si>
    <t>120x80x75(h/В)</t>
  </si>
  <si>
    <t>Natural</t>
  </si>
  <si>
    <t>Polished</t>
  </si>
  <si>
    <t>120x80x60(h/В)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</si>
</sst>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00"/>
  </numFmts>
  <fonts count="53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7"/>
      <name val="Arial"/>
      <family val="2"/>
      <charset val="204"/>
    </font>
    <font>
      <b/>
      <sz val="12"/>
      <color indexed="12"/>
      <name val="Arial"/>
      <family val="2"/>
      <charset val="204"/>
    </font>
    <font>
      <b/>
      <sz val="6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2"/>
      <color indexed="17"/>
      <name val="Arial"/>
      <family val="2"/>
      <charset val="204"/>
    </font>
    <font>
      <sz val="12"/>
      <color indexed="3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indexed="39"/>
      <name val="Arial"/>
      <family val="2"/>
      <charset val="204"/>
    </font>
    <font>
      <b/>
      <sz val="12"/>
      <color indexed="49"/>
      <name val="Arial"/>
      <family val="2"/>
      <charset val="204"/>
    </font>
    <font>
      <sz val="12"/>
      <color indexed="39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36"/>
      <name val="Arial"/>
      <family val="2"/>
      <charset val="204"/>
    </font>
    <font>
      <b/>
      <sz val="12"/>
      <color indexed="18"/>
      <name val="Arial"/>
      <family val="2"/>
      <charset val="204"/>
    </font>
    <font>
      <sz val="12"/>
      <color indexed="18"/>
      <name val="Arial"/>
      <family val="2"/>
      <charset val="204"/>
    </font>
    <font>
      <sz val="12"/>
      <name val="Bookman Old Style"/>
      <family val="1"/>
      <charset val="204"/>
    </font>
    <font>
      <b/>
      <i/>
      <sz val="12"/>
      <color indexed="60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2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4"/>
      <name val="Bookman Old Style"/>
      <family val="1"/>
      <charset val="204"/>
    </font>
    <font>
      <i/>
      <sz val="12"/>
      <name val="Bookman Old Style"/>
      <family val="1"/>
      <charset val="204"/>
    </font>
    <font>
      <b/>
      <i/>
      <sz val="12"/>
      <name val="Bookman Old Style"/>
      <family val="1"/>
      <charset val="204"/>
    </font>
    <font>
      <i/>
      <sz val="10"/>
      <name val="Bookman Old Style"/>
      <family val="1"/>
      <charset val="204"/>
    </font>
    <font>
      <b/>
      <sz val="14"/>
      <color indexed="12"/>
      <name val="Bookman Old Style"/>
      <family val="1"/>
      <charset val="204"/>
    </font>
    <font>
      <b/>
      <sz val="14"/>
      <color indexed="17"/>
      <name val="Bookman Old Style"/>
      <family val="1"/>
      <charset val="204"/>
    </font>
    <font>
      <b/>
      <sz val="14"/>
      <color indexed="14"/>
      <name val="Bookman Old Style"/>
      <family val="1"/>
      <charset val="204"/>
    </font>
    <font>
      <b/>
      <sz val="18"/>
      <name val="Bookman Old Style"/>
      <family val="1"/>
      <charset val="204"/>
    </font>
    <font>
      <sz val="10"/>
      <name val="Bookman Old Style"/>
      <family val="1"/>
      <charset val="204"/>
    </font>
    <font>
      <b/>
      <sz val="26"/>
      <name val="Bookman Old Style"/>
      <family val="1"/>
      <charset val="204"/>
    </font>
    <font>
      <b/>
      <sz val="24"/>
      <name val="Bookman Old Style"/>
      <family val="1"/>
      <charset val="204"/>
    </font>
    <font>
      <sz val="14"/>
      <name val="Bookman Old Style"/>
      <family val="1"/>
      <charset val="204"/>
    </font>
    <font>
      <b/>
      <sz val="15"/>
      <color indexed="12"/>
      <name val="Bookman Old Style"/>
      <family val="1"/>
      <charset val="204"/>
    </font>
    <font>
      <b/>
      <sz val="15"/>
      <color indexed="17"/>
      <name val="Bookman Old Style"/>
      <family val="1"/>
      <charset val="204"/>
    </font>
    <font>
      <b/>
      <sz val="13"/>
      <color indexed="12"/>
      <name val="Bookman Old Style"/>
      <family val="1"/>
      <charset val="204"/>
    </font>
    <font>
      <b/>
      <sz val="13"/>
      <color indexed="17"/>
      <name val="Bookman Old Style"/>
      <family val="1"/>
      <charset val="204"/>
    </font>
    <font>
      <sz val="12"/>
      <color indexed="14"/>
      <name val="Arial"/>
      <family val="2"/>
      <charset val="204"/>
    </font>
    <font>
      <b/>
      <sz val="13"/>
      <color indexed="14"/>
      <name val="Arial"/>
      <family val="2"/>
      <charset val="204"/>
    </font>
    <font>
      <sz val="8"/>
      <name val="Arial"/>
      <family val="2"/>
      <charset val="204"/>
    </font>
    <font>
      <sz val="8"/>
      <name val="Bookman Old Style"/>
      <family val="1"/>
      <charset val="204"/>
    </font>
    <font>
      <b/>
      <sz val="11"/>
      <name val="Bookman Old Style"/>
      <family val="1"/>
      <charset val="204"/>
    </font>
    <font>
      <sz val="11"/>
      <name val="Bookman Old Style"/>
      <family val="1"/>
      <charset val="204"/>
    </font>
    <font>
      <b/>
      <sz val="20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14"/>
      <color indexed="10"/>
      <name val="Bookman Old Style"/>
      <family val="1"/>
      <charset val="204"/>
    </font>
    <font>
      <b/>
      <sz val="13"/>
      <color indexed="10"/>
      <name val="Bookman Old Style"/>
      <family val="1"/>
      <charset val="204"/>
    </font>
    <font>
      <i/>
      <sz val="9"/>
      <name val="Bookman Old Style"/>
      <family val="1"/>
      <charset val="204"/>
    </font>
    <font>
      <b/>
      <sz val="24"/>
      <color indexed="60"/>
      <name val="Arial"/>
      <family val="2"/>
      <charset val="204"/>
    </font>
    <font>
      <b/>
      <sz val="24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2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2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indent="7"/>
    </xf>
    <xf numFmtId="0" fontId="3" fillId="0" borderId="1" xfId="0" applyNumberFormat="1" applyFont="1" applyFill="1" applyBorder="1" applyAlignment="1" applyProtection="1">
      <alignment horizontal="left" vertical="top" wrapText="1" indent="2"/>
    </xf>
    <xf numFmtId="0" fontId="3" fillId="0" borderId="1" xfId="0" applyNumberFormat="1" applyFont="1" applyFill="1" applyBorder="1" applyAlignment="1" applyProtection="1">
      <alignment horizontal="left" vertical="top" wrapText="1" indent="7"/>
    </xf>
    <xf numFmtId="0" fontId="3" fillId="0" borderId="1" xfId="0" applyNumberFormat="1" applyFont="1" applyFill="1" applyBorder="1" applyAlignment="1" applyProtection="1">
      <alignment horizontal="left" vertical="top" wrapText="1" inden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7" fillId="0" borderId="1" xfId="0" applyNumberFormat="1" applyFont="1" applyFill="1" applyBorder="1" applyAlignment="1" applyProtection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  <xf numFmtId="1" fontId="8" fillId="0" borderId="0" xfId="0" applyNumberFormat="1" applyFont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wrapText="1" indent="2"/>
    </xf>
    <xf numFmtId="0" fontId="7" fillId="0" borderId="1" xfId="0" applyNumberFormat="1" applyFont="1" applyFill="1" applyBorder="1" applyAlignment="1" applyProtection="1">
      <alignment horizontal="left" vertical="top" indent="2"/>
    </xf>
    <xf numFmtId="0" fontId="3" fillId="0" borderId="1" xfId="0" applyNumberFormat="1" applyFont="1" applyFill="1" applyBorder="1" applyAlignment="1" applyProtection="1">
      <alignment horizontal="left" vertical="top" wrapText="1" indent="3"/>
    </xf>
    <xf numFmtId="0" fontId="7" fillId="0" borderId="1" xfId="0" applyNumberFormat="1" applyFont="1" applyFill="1" applyBorder="1" applyAlignment="1" applyProtection="1">
      <alignment horizontal="left" vertical="top" indent="3"/>
    </xf>
    <xf numFmtId="0" fontId="3" fillId="0" borderId="1" xfId="0" applyNumberFormat="1" applyFont="1" applyFill="1" applyBorder="1" applyAlignment="1" applyProtection="1">
      <alignment horizontal="left" vertical="top" indent="2"/>
    </xf>
    <xf numFmtId="0" fontId="7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 wrapText="1" indent="4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left" vertical="top" wrapText="1" indent="2"/>
    </xf>
    <xf numFmtId="1" fontId="13" fillId="0" borderId="1" xfId="0" applyNumberFormat="1" applyFont="1" applyFill="1" applyBorder="1" applyAlignment="1" applyProtection="1">
      <alignment horizontal="left" vertical="top" indent="2"/>
    </xf>
    <xf numFmtId="0" fontId="0" fillId="0" borderId="0" xfId="0" applyFont="1"/>
    <xf numFmtId="0" fontId="12" fillId="0" borderId="1" xfId="0" applyNumberFormat="1" applyFont="1" applyFill="1" applyBorder="1" applyAlignment="1" applyProtection="1">
      <alignment horizontal="left" vertical="top" wrapText="1" indent="2"/>
    </xf>
    <xf numFmtId="0" fontId="12" fillId="0" borderId="1" xfId="0" applyNumberFormat="1" applyFont="1" applyFill="1" applyBorder="1" applyAlignment="1" applyProtection="1">
      <alignment horizontal="left" vertical="top" indent="2"/>
    </xf>
    <xf numFmtId="0" fontId="14" fillId="0" borderId="0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left" vertical="top" indent="3"/>
    </xf>
    <xf numFmtId="0" fontId="3" fillId="0" borderId="1" xfId="0" applyNumberFormat="1" applyFont="1" applyFill="1" applyBorder="1" applyAlignment="1" applyProtection="1">
      <alignment horizontal="left" vertical="top" wrapText="1" indent="5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top" indent="6"/>
    </xf>
    <xf numFmtId="0" fontId="6" fillId="0" borderId="0" xfId="0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top" wrapText="1"/>
    </xf>
    <xf numFmtId="1" fontId="13" fillId="0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right" vertical="top"/>
    </xf>
    <xf numFmtId="0" fontId="17" fillId="0" borderId="1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vertical="top"/>
    </xf>
    <xf numFmtId="0" fontId="17" fillId="0" borderId="1" xfId="0" applyNumberFormat="1" applyFont="1" applyFill="1" applyBorder="1" applyAlignment="1" applyProtection="1">
      <alignment horizontal="left" vertical="top" wrapText="1" indent="2"/>
    </xf>
    <xf numFmtId="0" fontId="17" fillId="0" borderId="1" xfId="0" applyNumberFormat="1" applyFont="1" applyFill="1" applyBorder="1" applyAlignment="1" applyProtection="1">
      <alignment horizontal="left" vertical="top" indent="3"/>
    </xf>
    <xf numFmtId="0" fontId="17" fillId="0" borderId="1" xfId="0" applyNumberFormat="1" applyFont="1" applyFill="1" applyBorder="1" applyAlignment="1" applyProtection="1">
      <alignment horizontal="left" vertical="top" indent="2"/>
    </xf>
    <xf numFmtId="0" fontId="1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2" borderId="3" xfId="0" applyFont="1" applyFill="1" applyBorder="1" applyAlignment="1">
      <alignment horizontal="right" vertical="center" wrapText="1"/>
    </xf>
    <xf numFmtId="0" fontId="19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21" fillId="2" borderId="6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21" fillId="2" borderId="8" xfId="0" applyFont="1" applyFill="1" applyBorder="1" applyAlignment="1">
      <alignment horizontal="right" vertical="center" wrapText="1"/>
    </xf>
    <xf numFmtId="0" fontId="19" fillId="2" borderId="9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3" xfId="0" applyFont="1" applyBorder="1" applyAlignment="1">
      <alignment horizontal="right" vertical="center" wrapText="1"/>
    </xf>
    <xf numFmtId="0" fontId="21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21" fillId="0" borderId="6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21" fillId="0" borderId="8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1" fontId="28" fillId="0" borderId="2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0" borderId="0" xfId="0" applyNumberFormat="1" applyFont="1" applyAlignment="1">
      <alignment vertical="center"/>
    </xf>
    <xf numFmtId="0" fontId="21" fillId="0" borderId="3" xfId="0" applyFont="1" applyBorder="1" applyAlignment="1">
      <alignment horizontal="left" vertical="center" wrapText="1"/>
    </xf>
    <xf numFmtId="1" fontId="21" fillId="0" borderId="4" xfId="0" applyNumberFormat="1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1" fontId="21" fillId="0" borderId="9" xfId="0" applyNumberFormat="1" applyFont="1" applyBorder="1" applyAlignment="1">
      <alignment horizontal="left" vertical="center" wrapText="1"/>
    </xf>
    <xf numFmtId="1" fontId="26" fillId="0" borderId="5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" fontId="28" fillId="0" borderId="17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" fontId="19" fillId="0" borderId="0" xfId="0" applyNumberFormat="1" applyFont="1" applyAlignment="1">
      <alignment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1" fontId="28" fillId="0" borderId="20" xfId="0" applyNumberFormat="1" applyFont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 wrapText="1"/>
    </xf>
    <xf numFmtId="1" fontId="28" fillId="0" borderId="27" xfId="0" applyNumberFormat="1" applyFont="1" applyBorder="1" applyAlignment="1">
      <alignment horizontal="center" vertical="center" wrapText="1"/>
    </xf>
    <xf numFmtId="1" fontId="29" fillId="0" borderId="27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/>
    <xf numFmtId="0" fontId="28" fillId="0" borderId="2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" fontId="19" fillId="0" borderId="0" xfId="0" applyNumberFormat="1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30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" fontId="28" fillId="0" borderId="9" xfId="0" applyNumberFormat="1" applyFont="1" applyBorder="1" applyAlignment="1">
      <alignment horizontal="center" vertical="center" wrapText="1"/>
    </xf>
    <xf numFmtId="1" fontId="29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4" fontId="19" fillId="0" borderId="31" xfId="0" applyNumberFormat="1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 vertical="center"/>
    </xf>
    <xf numFmtId="164" fontId="19" fillId="0" borderId="30" xfId="0" applyNumberFormat="1" applyFont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0" fillId="0" borderId="9" xfId="0" applyBorder="1"/>
    <xf numFmtId="0" fontId="35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" fontId="28" fillId="0" borderId="26" xfId="0" applyNumberFormat="1" applyFont="1" applyBorder="1" applyAlignment="1">
      <alignment horizontal="center" vertical="center" wrapText="1"/>
    </xf>
    <xf numFmtId="1" fontId="29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right" vertical="center" wrapText="1"/>
    </xf>
    <xf numFmtId="1" fontId="21" fillId="0" borderId="4" xfId="0" applyNumberFormat="1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right" vertical="center" wrapText="1"/>
    </xf>
    <xf numFmtId="1" fontId="21" fillId="0" borderId="9" xfId="0" applyNumberFormat="1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" fontId="26" fillId="0" borderId="7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1" fontId="37" fillId="0" borderId="1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164" fontId="19" fillId="0" borderId="35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" fontId="29" fillId="0" borderId="20" xfId="0" applyNumberFormat="1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/>
    </xf>
    <xf numFmtId="1" fontId="28" fillId="0" borderId="18" xfId="0" applyNumberFormat="1" applyFont="1" applyBorder="1" applyAlignment="1">
      <alignment horizontal="center" vertical="center" wrapText="1"/>
    </xf>
    <xf numFmtId="1" fontId="29" fillId="0" borderId="18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" fontId="29" fillId="0" borderId="2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8" fillId="0" borderId="0" xfId="0" applyNumberFormat="1" applyFont="1" applyAlignment="1">
      <alignment vertical="center" wrapText="1"/>
    </xf>
    <xf numFmtId="0" fontId="19" fillId="0" borderId="14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 wrapText="1"/>
    </xf>
    <xf numFmtId="1" fontId="28" fillId="0" borderId="36" xfId="0" applyNumberFormat="1" applyFont="1" applyBorder="1" applyAlignment="1">
      <alignment horizontal="center" vertical="center" wrapText="1"/>
    </xf>
    <xf numFmtId="1" fontId="29" fillId="0" borderId="36" xfId="0" applyNumberFormat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/>
    </xf>
    <xf numFmtId="0" fontId="19" fillId="0" borderId="37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 wrapText="1"/>
    </xf>
    <xf numFmtId="0" fontId="35" fillId="0" borderId="9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1" fontId="28" fillId="0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40" xfId="0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164" fontId="19" fillId="0" borderId="42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164" fontId="19" fillId="0" borderId="31" xfId="0" applyNumberFormat="1" applyFont="1" applyBorder="1" applyAlignment="1">
      <alignment horizontal="center" vertical="center" wrapText="1"/>
    </xf>
    <xf numFmtId="164" fontId="19" fillId="0" borderId="32" xfId="0" applyNumberFormat="1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center" wrapText="1"/>
    </xf>
    <xf numFmtId="164" fontId="19" fillId="0" borderId="13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1" fontId="19" fillId="0" borderId="0" xfId="0" applyNumberFormat="1" applyFont="1" applyBorder="1" applyAlignment="1">
      <alignment vertical="center" wrapText="1"/>
    </xf>
    <xf numFmtId="0" fontId="42" fillId="0" borderId="0" xfId="0" applyFont="1"/>
    <xf numFmtId="0" fontId="43" fillId="0" borderId="0" xfId="0" applyFont="1" applyFill="1" applyAlignment="1">
      <alignment vertical="center" wrapText="1"/>
    </xf>
    <xf numFmtId="0" fontId="44" fillId="2" borderId="3" xfId="0" applyFont="1" applyFill="1" applyBorder="1" applyAlignment="1">
      <alignment horizontal="right" vertical="center" wrapText="1"/>
    </xf>
    <xf numFmtId="0" fontId="45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3" fillId="2" borderId="0" xfId="0" applyFont="1" applyFill="1" applyAlignment="1">
      <alignment vertical="center" wrapText="1"/>
    </xf>
    <xf numFmtId="0" fontId="44" fillId="2" borderId="6" xfId="0" applyFont="1" applyFill="1" applyBorder="1" applyAlignment="1">
      <alignment horizontal="right" vertical="center" wrapText="1"/>
    </xf>
    <xf numFmtId="0" fontId="45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44" fillId="2" borderId="8" xfId="0" applyFont="1" applyFill="1" applyBorder="1" applyAlignment="1">
      <alignment horizontal="right" vertical="center" wrapText="1"/>
    </xf>
    <xf numFmtId="0" fontId="45" fillId="2" borderId="9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1" fontId="28" fillId="0" borderId="9" xfId="0" applyNumberFormat="1" applyFont="1" applyBorder="1" applyAlignment="1">
      <alignment vertical="center" wrapText="1"/>
    </xf>
    <xf numFmtId="1" fontId="43" fillId="0" borderId="0" xfId="0" applyNumberFormat="1" applyFont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" fontId="48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1" fontId="49" fillId="0" borderId="27" xfId="0" applyNumberFormat="1" applyFont="1" applyBorder="1" applyAlignment="1">
      <alignment horizontal="center" vertical="center" wrapText="1"/>
    </xf>
    <xf numFmtId="1" fontId="38" fillId="0" borderId="27" xfId="0" applyNumberFormat="1" applyFont="1" applyBorder="1" applyAlignment="1">
      <alignment horizontal="center" vertical="center" wrapText="1"/>
    </xf>
    <xf numFmtId="1" fontId="49" fillId="0" borderId="1" xfId="0" applyNumberFormat="1" applyFont="1" applyBorder="1" applyAlignment="1">
      <alignment horizontal="center" vertical="center" wrapText="1"/>
    </xf>
    <xf numFmtId="1" fontId="38" fillId="0" borderId="1" xfId="0" applyNumberFormat="1" applyFont="1" applyBorder="1" applyAlignment="1">
      <alignment horizontal="center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 wrapText="1"/>
    </xf>
    <xf numFmtId="0" fontId="19" fillId="0" borderId="58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164" fontId="19" fillId="3" borderId="40" xfId="0" applyNumberFormat="1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left" vertical="center" wrapText="1"/>
    </xf>
    <xf numFmtId="164" fontId="19" fillId="3" borderId="61" xfId="0" applyNumberFormat="1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horizontal="left" vertical="center" wrapText="1"/>
    </xf>
    <xf numFmtId="0" fontId="19" fillId="0" borderId="9" xfId="0" applyFont="1" applyBorder="1" applyAlignment="1">
      <alignment vertical="center"/>
    </xf>
    <xf numFmtId="164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 vertical="center" wrapText="1"/>
    </xf>
    <xf numFmtId="1" fontId="29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25" fillId="3" borderId="6" xfId="0" applyFont="1" applyFill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5" xfId="0" applyFont="1" applyBorder="1" applyAlignment="1">
      <alignment horizontal="left" vertical="center" wrapText="1"/>
    </xf>
    <xf numFmtId="164" fontId="19" fillId="0" borderId="61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1" fontId="29" fillId="0" borderId="0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164" fontId="19" fillId="0" borderId="45" xfId="0" applyNumberFormat="1" applyFont="1" applyBorder="1" applyAlignment="1">
      <alignment horizontal="center" vertical="center" wrapText="1"/>
    </xf>
    <xf numFmtId="0" fontId="19" fillId="0" borderId="63" xfId="0" applyFont="1" applyBorder="1" applyAlignment="1">
      <alignment horizontal="left" vertical="center" wrapText="1"/>
    </xf>
    <xf numFmtId="164" fontId="19" fillId="0" borderId="6" xfId="0" applyNumberFormat="1" applyFont="1" applyBorder="1" applyAlignment="1">
      <alignment horizontal="center" vertical="center" wrapText="1"/>
    </xf>
    <xf numFmtId="164" fontId="19" fillId="0" borderId="20" xfId="0" applyNumberFormat="1" applyFont="1" applyBorder="1" applyAlignment="1">
      <alignment horizontal="center" vertical="center" wrapText="1"/>
    </xf>
    <xf numFmtId="0" fontId="19" fillId="0" borderId="42" xfId="0" applyFont="1" applyBorder="1" applyAlignment="1" applyProtection="1">
      <alignment horizontal="center" vertical="center" wrapText="1"/>
      <protection locked="0"/>
    </xf>
    <xf numFmtId="0" fontId="19" fillId="0" borderId="64" xfId="0" applyFont="1" applyBorder="1" applyAlignment="1">
      <alignment horizontal="left" vertical="center" wrapText="1"/>
    </xf>
    <xf numFmtId="0" fontId="19" fillId="0" borderId="65" xfId="0" applyFont="1" applyBorder="1" applyAlignment="1">
      <alignment horizontal="left" vertical="center" wrapText="1"/>
    </xf>
    <xf numFmtId="0" fontId="19" fillId="0" borderId="32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164" fontId="19" fillId="0" borderId="2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29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/>
    </xf>
    <xf numFmtId="164" fontId="19" fillId="0" borderId="30" xfId="0" applyNumberFormat="1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left" vertical="center"/>
    </xf>
    <xf numFmtId="0" fontId="0" fillId="0" borderId="4" xfId="0" applyBorder="1"/>
    <xf numFmtId="0" fontId="0" fillId="0" borderId="0" xfId="0" applyBorder="1"/>
    <xf numFmtId="164" fontId="19" fillId="0" borderId="4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/>
    <xf numFmtId="0" fontId="19" fillId="0" borderId="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/>
    <xf numFmtId="0" fontId="0" fillId="0" borderId="0" xfId="0" applyAlignment="1"/>
    <xf numFmtId="0" fontId="21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3" fillId="0" borderId="9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2" borderId="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3" fillId="2" borderId="6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47" fillId="0" borderId="6" xfId="0" applyFont="1" applyBorder="1" applyAlignment="1">
      <alignment horizontal="left" vertical="center" wrapText="1"/>
    </xf>
    <xf numFmtId="0" fontId="47" fillId="0" borderId="8" xfId="0" applyFont="1" applyBorder="1" applyAlignment="1">
      <alignment horizontal="left" vertical="center" wrapText="1"/>
    </xf>
    <xf numFmtId="0" fontId="47" fillId="0" borderId="3" xfId="0" applyFont="1" applyBorder="1" applyAlignment="1">
      <alignment horizontal="left"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19" fillId="4" borderId="0" xfId="0" applyFont="1" applyFill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top" wrapText="1" indent="3"/>
    </xf>
    <xf numFmtId="0" fontId="7" fillId="0" borderId="1" xfId="0" applyNumberFormat="1" applyFont="1" applyFill="1" applyBorder="1" applyAlignment="1" applyProtection="1">
      <alignment horizontal="left" vertical="top" wrapText="1" indent="1"/>
    </xf>
    <xf numFmtId="0" fontId="7" fillId="0" borderId="1" xfId="0" applyNumberFormat="1" applyFont="1" applyFill="1" applyBorder="1" applyAlignment="1" applyProtection="1">
      <alignment horizontal="left" vertical="top" wrapText="1" indent="9"/>
    </xf>
    <xf numFmtId="0" fontId="5" fillId="0" borderId="1" xfId="0" applyNumberFormat="1" applyFont="1" applyFill="1" applyBorder="1" applyAlignment="1" applyProtection="1">
      <alignment horizontal="left" vertical="top" wrapText="1" indent="3"/>
    </xf>
    <xf numFmtId="0" fontId="5" fillId="0" borderId="1" xfId="0" applyNumberFormat="1" applyFont="1" applyFill="1" applyBorder="1" applyAlignment="1" applyProtection="1">
      <alignment horizontal="left" vertical="top" wrapText="1" indent="1"/>
    </xf>
    <xf numFmtId="0" fontId="7" fillId="0" borderId="1" xfId="0" applyNumberFormat="1" applyFont="1" applyFill="1" applyBorder="1" applyAlignment="1" applyProtection="1">
      <alignment horizontal="left" vertical="top" wrapText="1" indent="11"/>
    </xf>
    <xf numFmtId="0" fontId="12" fillId="0" borderId="1" xfId="0" applyNumberFormat="1" applyFont="1" applyFill="1" applyBorder="1" applyAlignment="1" applyProtection="1">
      <alignment horizontal="left" vertical="top" wrapText="1" indent="3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 indent="1"/>
    </xf>
    <xf numFmtId="0" fontId="12" fillId="0" borderId="1" xfId="0" applyNumberFormat="1" applyFont="1" applyFill="1" applyBorder="1" applyAlignment="1" applyProtection="1">
      <alignment horizontal="left" vertical="top" wrapText="1" indent="11"/>
    </xf>
    <xf numFmtId="0" fontId="12" fillId="0" borderId="1" xfId="0" applyNumberFormat="1" applyFont="1" applyFill="1" applyBorder="1" applyAlignment="1" applyProtection="1">
      <alignment horizontal="left" vertical="top" wrapText="1" indent="9"/>
    </xf>
    <xf numFmtId="0" fontId="5" fillId="0" borderId="1" xfId="0" applyNumberFormat="1" applyFont="1" applyFill="1" applyBorder="1" applyAlignment="1" applyProtection="1">
      <alignment horizontal="left" vertical="top" wrapText="1" indent="11"/>
    </xf>
    <xf numFmtId="0" fontId="17" fillId="0" borderId="1" xfId="0" applyNumberFormat="1" applyFont="1" applyFill="1" applyBorder="1" applyAlignment="1" applyProtection="1">
      <alignment horizontal="left" vertical="top" wrapText="1" indent="11"/>
    </xf>
    <xf numFmtId="0" fontId="16" fillId="0" borderId="1" xfId="0" applyNumberFormat="1" applyFont="1" applyFill="1" applyBorder="1" applyAlignment="1" applyProtection="1">
      <alignment horizontal="left" vertical="top" wrapText="1" indent="11"/>
    </xf>
    <xf numFmtId="0" fontId="22" fillId="2" borderId="67" xfId="0" applyFont="1" applyFill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1" fontId="28" fillId="0" borderId="2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8" fillId="0" borderId="17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9" fillId="0" borderId="17" xfId="0" applyNumberFormat="1" applyFont="1" applyFill="1" applyBorder="1" applyAlignment="1">
      <alignment horizontal="center" vertical="center" wrapText="1"/>
    </xf>
    <xf numFmtId="0" fontId="33" fillId="2" borderId="67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3" fillId="2" borderId="66" xfId="0" applyFont="1" applyFill="1" applyBorder="1" applyAlignment="1">
      <alignment horizontal="center" vertical="center" wrapText="1"/>
    </xf>
    <xf numFmtId="1" fontId="28" fillId="0" borderId="16" xfId="0" applyNumberFormat="1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/>
    </xf>
    <xf numFmtId="1" fontId="29" fillId="0" borderId="17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4" fillId="2" borderId="67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28" fillId="0" borderId="2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28" fillId="0" borderId="68" xfId="0" applyNumberFormat="1" applyFont="1" applyFill="1" applyBorder="1" applyAlignment="1">
      <alignment horizontal="center" vertical="center" wrapText="1"/>
    </xf>
    <xf numFmtId="1" fontId="29" fillId="0" borderId="68" xfId="0" applyNumberFormat="1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8" fillId="0" borderId="70" xfId="0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61" xfId="0" applyFont="1" applyBorder="1" applyAlignment="1">
      <alignment horizontal="center" vertical="center" wrapText="1"/>
    </xf>
    <xf numFmtId="1" fontId="28" fillId="0" borderId="32" xfId="0" applyNumberFormat="1" applyFont="1" applyBorder="1" applyAlignment="1">
      <alignment horizontal="center" vertical="center" wrapText="1"/>
    </xf>
    <xf numFmtId="1" fontId="29" fillId="0" borderId="32" xfId="0" applyNumberFormat="1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1" fontId="28" fillId="0" borderId="68" xfId="0" applyNumberFormat="1" applyFont="1" applyBorder="1" applyAlignment="1">
      <alignment horizontal="center" vertical="center" wrapText="1"/>
    </xf>
    <xf numFmtId="1" fontId="29" fillId="0" borderId="68" xfId="0" applyNumberFormat="1" applyFont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left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1" fontId="36" fillId="0" borderId="17" xfId="0" applyNumberFormat="1" applyFont="1" applyFill="1" applyBorder="1" applyAlignment="1">
      <alignment horizontal="center" vertical="center" wrapText="1"/>
    </xf>
    <xf numFmtId="1" fontId="37" fillId="0" borderId="17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1" fontId="36" fillId="0" borderId="26" xfId="0" applyNumberFormat="1" applyFont="1" applyFill="1" applyBorder="1" applyAlignment="1">
      <alignment horizontal="center" vertical="center" wrapText="1"/>
    </xf>
    <xf numFmtId="1" fontId="36" fillId="0" borderId="17" xfId="0" applyNumberFormat="1" applyFont="1" applyBorder="1" applyAlignment="1">
      <alignment horizontal="center" vertical="center" wrapText="1"/>
    </xf>
    <xf numFmtId="1" fontId="37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1" fontId="28" fillId="0" borderId="26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1" fontId="38" fillId="0" borderId="17" xfId="0" applyNumberFormat="1" applyFont="1" applyFill="1" applyBorder="1" applyAlignment="1">
      <alignment horizontal="center" vertical="center" wrapText="1"/>
    </xf>
    <xf numFmtId="1" fontId="39" fillId="0" borderId="17" xfId="0" applyNumberFormat="1" applyFont="1" applyFill="1" applyBorder="1" applyAlignment="1">
      <alignment horizontal="center" vertical="center" wrapText="1"/>
    </xf>
    <xf numFmtId="1" fontId="28" fillId="0" borderId="35" xfId="0" applyNumberFormat="1" applyFont="1" applyBorder="1" applyAlignment="1">
      <alignment horizontal="center" vertical="center" wrapText="1"/>
    </xf>
    <xf numFmtId="1" fontId="28" fillId="0" borderId="20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" fontId="28" fillId="0" borderId="17" xfId="0" applyNumberFormat="1" applyFont="1" applyBorder="1" applyAlignment="1">
      <alignment horizontal="center" vertical="center"/>
    </xf>
    <xf numFmtId="1" fontId="29" fillId="0" borderId="17" xfId="0" applyNumberFormat="1" applyFont="1" applyBorder="1" applyAlignment="1">
      <alignment horizontal="center" vertical="center"/>
    </xf>
    <xf numFmtId="1" fontId="28" fillId="0" borderId="34" xfId="0" applyNumberFormat="1" applyFont="1" applyBorder="1" applyAlignment="1">
      <alignment horizontal="center" vertical="center" wrapText="1"/>
    </xf>
    <xf numFmtId="1" fontId="29" fillId="0" borderId="25" xfId="0" applyNumberFormat="1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9" fillId="0" borderId="68" xfId="0" applyNumberFormat="1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" fontId="28" fillId="0" borderId="19" xfId="0" applyNumberFormat="1" applyFont="1" applyBorder="1" applyAlignment="1">
      <alignment horizontal="center" vertical="center" wrapText="1"/>
    </xf>
    <xf numFmtId="1" fontId="29" fillId="0" borderId="19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" fontId="28" fillId="0" borderId="26" xfId="0" applyNumberFormat="1" applyFont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1" fontId="28" fillId="0" borderId="1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26" xfId="0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61" xfId="0" applyFont="1" applyBorder="1" applyAlignment="1" applyProtection="1">
      <alignment horizontal="center" vertical="center" wrapText="1"/>
      <protection locked="0"/>
    </xf>
    <xf numFmtId="0" fontId="28" fillId="0" borderId="61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" fontId="28" fillId="0" borderId="61" xfId="0" applyNumberFormat="1" applyFont="1" applyBorder="1" applyAlignment="1">
      <alignment horizontal="center" vertical="center" wrapText="1"/>
    </xf>
    <xf numFmtId="1" fontId="29" fillId="0" borderId="6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1" fillId="2" borderId="67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66" xfId="0" applyFont="1" applyFill="1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" fontId="48" fillId="0" borderId="15" xfId="0" applyNumberFormat="1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" fontId="48" fillId="0" borderId="17" xfId="0" applyNumberFormat="1" applyFont="1" applyFill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center" vertical="center"/>
    </xf>
    <xf numFmtId="1" fontId="49" fillId="0" borderId="21" xfId="0" applyNumberFormat="1" applyFont="1" applyBorder="1" applyAlignment="1">
      <alignment horizontal="center" vertical="center" wrapText="1"/>
    </xf>
    <xf numFmtId="1" fontId="38" fillId="0" borderId="21" xfId="0" applyNumberFormat="1" applyFont="1" applyBorder="1" applyAlignment="1">
      <alignment horizontal="center" vertical="center" wrapText="1"/>
    </xf>
    <xf numFmtId="1" fontId="49" fillId="0" borderId="15" xfId="0" applyNumberFormat="1" applyFont="1" applyBorder="1" applyAlignment="1">
      <alignment horizontal="center" vertical="center" wrapText="1"/>
    </xf>
    <xf numFmtId="1" fontId="38" fillId="0" borderId="17" xfId="0" applyNumberFormat="1" applyFont="1" applyBorder="1" applyAlignment="1">
      <alignment horizontal="center" vertical="center" wrapText="1"/>
    </xf>
    <xf numFmtId="1" fontId="49" fillId="0" borderId="17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" fontId="28" fillId="3" borderId="1" xfId="0" applyNumberFormat="1" applyFont="1" applyFill="1" applyBorder="1" applyAlignment="1">
      <alignment horizontal="center" vertical="center" wrapText="1"/>
    </xf>
    <xf numFmtId="1" fontId="29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1" fontId="28" fillId="0" borderId="25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39" fillId="0" borderId="17" xfId="0" applyNumberFormat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" fontId="28" fillId="0" borderId="74" xfId="0" applyNumberFormat="1" applyFont="1" applyFill="1" applyBorder="1" applyAlignment="1">
      <alignment horizontal="center" vertical="center"/>
    </xf>
    <xf numFmtId="1" fontId="29" fillId="0" borderId="68" xfId="0" applyNumberFormat="1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center" vertical="center" wrapText="1"/>
    </xf>
    <xf numFmtId="1" fontId="28" fillId="0" borderId="26" xfId="0" applyNumberFormat="1" applyFont="1" applyFill="1" applyBorder="1" applyAlignment="1">
      <alignment horizontal="center" vertical="center"/>
    </xf>
    <xf numFmtId="1" fontId="29" fillId="0" borderId="26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B80047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4700B8"/>
      <rgbColor rgb="00800000"/>
      <rgbColor rgb="000099FF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AE00"/>
      <rgbColor rgb="0099CC00"/>
      <rgbColor rgb="00FFCC00"/>
      <rgbColor rgb="00FF9900"/>
      <rgbColor rgb="00FF6600"/>
      <rgbColor rgb="009966CC"/>
      <rgbColor rgb="00969696"/>
      <rgbColor rgb="00004A4A"/>
      <rgbColor rgb="00339966"/>
      <rgbColor rgb="00003300"/>
      <rgbColor rgb="00333300"/>
      <rgbColor rgb="00993300"/>
      <rgbColor rgb="00DC230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05" name="Line 3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06" name="Line 7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07" name="Line 11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08" name="Line 13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09" name="Line 15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10" name="Line 19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11" name="Line 21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12" name="Line 23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13" name="Line 25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14" name="Line 27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15" name="Line 28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16" name="Line 29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17" name="Line 30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18" name="Line 31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19" name="Line 32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20" name="Line 33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21" name="Line 34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22" name="Line 36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23" name="Line 38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24" name="Line 40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25" name="Line 41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26" name="Line 42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27" name="Line 47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28" name="Line 51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29" name="Line 53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30" name="Line 55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31" name="Line 59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32" name="Line 60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33" name="Line 61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34" name="Line 62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35" name="Line 63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36" name="Line 64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37" name="Line 65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38" name="Line 66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39" name="Line 68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40" name="Line 70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41" name="Line 72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42" name="Line 73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43" name="Line 74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44" name="Line 77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45" name="Line 78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46" name="Line 79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47" name="Line 80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48" name="Line 81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49" name="Line 82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50" name="Line 83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51" name="Line 84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52" name="Line 86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53" name="Line 88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54" name="Line 90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55" name="Line 91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56" name="Line 92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57" name="Line 94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58" name="Line 96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59" name="Line 98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60" name="Line 99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61" name="Line 100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62" name="Line 103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63" name="Line 104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64" name="Line 105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65" name="Line 106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66" name="Line 107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67" name="Line 108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68" name="Line 109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69" name="Line 110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70" name="Line 112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71" name="Line 114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72" name="Line 116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73" name="Line 117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74" name="Line 118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75" name="Line 120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76" name="Line 122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77" name="Line 124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78" name="Line 125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79" name="Line 126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80" name="Line 127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81" name="Line 128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82" name="Line 129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83" name="Line 130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84" name="Line 132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85" name="Line 134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86" name="Line 136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87" name="Line 138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88" name="Line 140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89" name="Line 142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90" name="Line 144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91" name="Line 146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92" name="Line 148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93" name="Line 149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94" name="Line 150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95" name="Line 151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96" name="Line 152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97" name="Line 153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898" name="Line 154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899" name="Line 155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00" name="Line 157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01" name="Line 159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02" name="Line 161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03" name="Line 162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04" name="Line 163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05" name="Line 165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06" name="Line 167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07" name="Line 169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08" name="Line 171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09" name="Line 172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10" name="Line 173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11" name="Line 174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12" name="Line 175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13" name="Line 176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14" name="Line 177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15" name="Line 178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16" name="Line 179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17" name="Line 180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18" name="Line 181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19" name="Line 182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20" name="Line 183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21" name="Line 184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22" name="Line 185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23" name="Line 186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24" name="Line 187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25" name="Line 188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26" name="Line 189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27" name="Line 190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28" name="Line 191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29" name="Line 192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30" name="Line 193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31" name="Line 194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32" name="Line 195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33" name="Line 196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34" name="Line 197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35" name="Line 198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36" name="Line 199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37" name="Line 200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38" name="Line 201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39" name="Line 202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40" name="Line 203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41" name="Line 204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42" name="Line 205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43" name="Line 206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44" name="Line 207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45" name="Line 208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46" name="Line 209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47" name="Line 210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48" name="Line 211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49" name="Line 212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50" name="Line 213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51" name="Line 214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52" name="Line 215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53" name="Line 216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54" name="Line 217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55" name="Line 218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56" name="Line 219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57" name="Line 220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58" name="Line 221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99959" name="Line 222"/>
        <xdr:cNvSpPr>
          <a:spLocks noChangeShapeType="1"/>
        </xdr:cNvSpPr>
      </xdr:nvSpPr>
      <xdr:spPr bwMode="auto">
        <a:xfrm>
          <a:off x="76200" y="0"/>
          <a:ext cx="123158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99960" name="Line 223"/>
        <xdr:cNvSpPr>
          <a:spLocks noChangeShapeType="1"/>
        </xdr:cNvSpPr>
      </xdr:nvSpPr>
      <xdr:spPr bwMode="auto">
        <a:xfrm>
          <a:off x="76200" y="0"/>
          <a:ext cx="12630150" cy="0"/>
        </a:xfrm>
        <a:prstGeom prst="line">
          <a:avLst/>
        </a:prstGeom>
        <a:noFill/>
        <a:ln w="28440">
          <a:solidFill>
            <a:srgbClr val="9933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1705" name="Line 4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1706" name="Line 6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1707" name="Line 7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1708" name="Line 9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1709" name="Line 13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1710" name="Line 15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1711" name="Line 17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1712" name="Line 21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1713" name="Line 23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1714" name="Line 25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1715" name="Line 26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1716" name="Line 28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993300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2407" name="Line 3"/>
        <xdr:cNvSpPr>
          <a:spLocks noChangeShapeType="1"/>
        </xdr:cNvSpPr>
      </xdr:nvSpPr>
      <xdr:spPr bwMode="auto">
        <a:xfrm>
          <a:off x="76200" y="0"/>
          <a:ext cx="119729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2408" name="Line 5"/>
        <xdr:cNvSpPr>
          <a:spLocks noChangeShapeType="1"/>
        </xdr:cNvSpPr>
      </xdr:nvSpPr>
      <xdr:spPr bwMode="auto">
        <a:xfrm>
          <a:off x="76200" y="0"/>
          <a:ext cx="119729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2409" name="Line 7"/>
        <xdr:cNvSpPr>
          <a:spLocks noChangeShapeType="1"/>
        </xdr:cNvSpPr>
      </xdr:nvSpPr>
      <xdr:spPr bwMode="auto">
        <a:xfrm>
          <a:off x="76200" y="0"/>
          <a:ext cx="119729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2410" name="Line 8"/>
        <xdr:cNvSpPr>
          <a:spLocks noChangeShapeType="1"/>
        </xdr:cNvSpPr>
      </xdr:nvSpPr>
      <xdr:spPr bwMode="auto">
        <a:xfrm>
          <a:off x="76200" y="0"/>
          <a:ext cx="119729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2411" name="Line 13"/>
        <xdr:cNvSpPr>
          <a:spLocks noChangeShapeType="1"/>
        </xdr:cNvSpPr>
      </xdr:nvSpPr>
      <xdr:spPr bwMode="auto">
        <a:xfrm>
          <a:off x="76200" y="0"/>
          <a:ext cx="119729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2412" name="Line 15"/>
        <xdr:cNvSpPr>
          <a:spLocks noChangeShapeType="1"/>
        </xdr:cNvSpPr>
      </xdr:nvSpPr>
      <xdr:spPr bwMode="auto">
        <a:xfrm>
          <a:off x="76200" y="0"/>
          <a:ext cx="119729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2413" name="Line 17"/>
        <xdr:cNvSpPr>
          <a:spLocks noChangeShapeType="1"/>
        </xdr:cNvSpPr>
      </xdr:nvSpPr>
      <xdr:spPr bwMode="auto">
        <a:xfrm>
          <a:off x="76200" y="0"/>
          <a:ext cx="119729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2414" name="Line 18"/>
        <xdr:cNvSpPr>
          <a:spLocks noChangeShapeType="1"/>
        </xdr:cNvSpPr>
      </xdr:nvSpPr>
      <xdr:spPr bwMode="auto">
        <a:xfrm>
          <a:off x="76200" y="0"/>
          <a:ext cx="119729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55" name="Line 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56" name="Line 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57" name="Line 1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58" name="Line 1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59" name="Line 1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760" name="Line 1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61" name="Line 2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62" name="Line 2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63" name="Line 2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64" name="Line 2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765" name="Line 3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66" name="Line 3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67" name="Line 3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68" name="Line 3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769" name="Line 38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70" name="Line 4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71" name="Line 4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772" name="Line 42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73" name="Line 4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774" name="Line 4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775" name="Line 4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76" name="Line 4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777" name="Line 47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78" name="Line 4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779" name="Line 5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780" name="Line 5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81" name="Line 5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782" name="Line 5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83" name="Line 5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84" name="Line 5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85" name="Line 6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86" name="Line 6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787" name="Line 62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88" name="Line 6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89" name="Line 6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90" name="Line 6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791" name="Line 6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92" name="Line 6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93" name="Line 6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794" name="Line 6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95" name="Line 7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796" name="Line 7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797" name="Line 72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798" name="Line 7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799" name="Line 7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00" name="Line 7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01" name="Line 7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02" name="Line 77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03" name="Line 7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04" name="Line 7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05" name="Line 8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06" name="Line 8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07" name="Line 8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08" name="Line 8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09" name="Line 8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10" name="Line 8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11" name="Line 87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12" name="Line 8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13" name="Line 8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14" name="Line 9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15" name="Line 9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16" name="Line 92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17" name="Line 9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18" name="Line 9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19" name="Line 9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20" name="Line 9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21" name="Line 97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22" name="Line 9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23" name="Line 9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24" name="Line 10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25" name="Line 10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26" name="Line 102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27" name="Line 10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28" name="Line 10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29" name="Line 10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30" name="Line 10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31" name="Line 107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32" name="Line 108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33" name="Line 10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34" name="Line 11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35" name="Line 11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36" name="Line 112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37" name="Line 11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38" name="Line 11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39" name="Line 11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40" name="Line 11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41" name="Line 11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42" name="Line 118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43" name="Line 11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44" name="Line 12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45" name="Line 12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46" name="Line 12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47" name="Line 12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48" name="Line 12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49" name="Line 12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50" name="Line 12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51" name="Line 12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52" name="Line 128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53" name="Line 12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54" name="Line 13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55" name="Line 13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56" name="Line 13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57" name="Line 13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58" name="Line 13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59" name="Line 13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60" name="Line 13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61" name="Line 13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62" name="Line 13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63" name="Line 13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64" name="Line 14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65" name="Line 14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66" name="Line 14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67" name="Line 14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68" name="Line 14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69" name="Line 14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70" name="Line 14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71" name="Line 14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72" name="Line 148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73" name="Line 14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74" name="Line 15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75" name="Line 15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76" name="Line 15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77" name="Line 15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78" name="Line 15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79" name="Line 15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80" name="Line 15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81" name="Line 15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82" name="Line 158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83" name="Line 16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84" name="Line 16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85" name="Line 16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86" name="Line 16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87" name="Line 16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88" name="Line 16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89" name="Line 16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90" name="Line 16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91" name="Line 168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92" name="Line 16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93" name="Line 17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94" name="Line 17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95" name="Line 17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96" name="Line 17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97" name="Line 17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898" name="Line 17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899" name="Line 17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00" name="Line 17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01" name="Line 17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02" name="Line 17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03" name="Line 18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04" name="Line 18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05" name="Line 182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06" name="Line 18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07" name="Line 18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08" name="Line 18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09" name="Line 18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10" name="Line 187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11" name="Line 18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12" name="Line 18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13" name="Line 19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14" name="Line 19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15" name="Line 192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16" name="Line 19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17" name="Line 19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18" name="Line 19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19" name="Line 19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20" name="Line 197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21" name="Line 19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22" name="Line 19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23" name="Line 20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24" name="Line 20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25" name="Line 202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26" name="Line 20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27" name="Line 20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28" name="Line 20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29" name="Line 20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30" name="Line 207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31" name="Line 20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32" name="Line 20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33" name="Line 21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34" name="Line 21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35" name="Line 212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36" name="Line 21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37" name="Line 21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38" name="Line 22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39" name="Line 22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40" name="Line 22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41" name="Line 22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42" name="Line 22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43" name="Line 23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44" name="Line 23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45" name="Line 23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46" name="Line 23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47" name="Line 23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48" name="Line 24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49" name="Line 24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50" name="Line 24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51" name="Line 24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52" name="Line 24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53" name="Line 248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54" name="Line 24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55" name="Line 25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56" name="Line 25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57" name="Line 25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58" name="Line 25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59" name="Line 25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60" name="Line 257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61" name="Line 25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62" name="Line 26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63" name="Line 26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64" name="Line 26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65" name="Line 26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66" name="Line 26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67" name="Line 26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68" name="Line 26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69" name="Line 26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70" name="Line 26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71" name="Line 26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72" name="Line 27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73" name="Line 27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74" name="Line 27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75" name="Line 27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76" name="Line 27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77" name="Line 27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78" name="Line 27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79" name="Line 27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80" name="Line 278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81" name="Line 27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82" name="Line 28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83" name="Line 28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84" name="Line 28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85" name="Line 28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86" name="Line 28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87" name="Line 28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88" name="Line 28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89" name="Line 288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90" name="Line 28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91" name="Line 29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92" name="Line 29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93" name="Line 29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94" name="Line 29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95" name="Line 29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96" name="Line 29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97" name="Line 29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3998" name="Line 29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3999" name="Line 298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00" name="Line 29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01" name="Line 30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02" name="Line 30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03" name="Line 30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04" name="Line 30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05" name="Line 30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06" name="Line 30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07" name="Line 30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08" name="Line 307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09" name="Line 30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10" name="Line 30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11" name="Line 31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12" name="Line 31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13" name="Line 312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14" name="Line 31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15" name="Line 31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16" name="Line 31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17" name="Line 31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18" name="Line 317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19" name="Line 31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20" name="Line 31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21" name="Line 32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22" name="Line 32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23" name="Line 322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24" name="Line 32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25" name="Line 32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26" name="Line 32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27" name="Line 32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28" name="Line 327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29" name="Line 32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30" name="Line 32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31" name="Line 33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32" name="Line 33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33" name="Line 332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34" name="Line 33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35" name="Line 33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36" name="Line 33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37" name="Line 33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38" name="Line 337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39" name="Line 338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40" name="Line 33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41" name="Line 34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42" name="Line 34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43" name="Line 34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44" name="Line 34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45" name="Line 34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46" name="Line 34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47" name="Line 34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48" name="Line 34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49" name="Line 34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50" name="Line 34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51" name="Line 35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52" name="Line 35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53" name="Line 352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54" name="Line 353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55" name="Line 35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56" name="Line 35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57" name="Line 35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58" name="Line 357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59" name="Line 35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60" name="Line 35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61" name="Line 36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62" name="Line 36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63" name="Line 362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64" name="Line 36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65" name="Line 36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66" name="Line 36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67" name="Line 367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68" name="Line 368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69" name="Line 36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70" name="Line 37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71" name="Line 37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72" name="Line 372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73" name="Line 37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74" name="Line 37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75" name="Line 37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76" name="Line 376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77" name="Line 377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78" name="Line 378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79" name="Line 37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80" name="Line 38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81" name="Line 381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82" name="Line 38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83" name="Line 38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84" name="Line 38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85" name="Line 38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86" name="Line 38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87" name="Line 38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88" name="Line 388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89" name="Line 38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90" name="Line 390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91" name="Line 39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92" name="Line 39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93" name="Line 39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94" name="Line 394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95" name="Line 395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96" name="Line 39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97" name="Line 39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098" name="Line 398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099" name="Line 399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100" name="Line 40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101" name="Line 40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102" name="Line 40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103" name="Line 40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104" name="Line 40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105" name="Line 40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106" name="Line 40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107" name="Line 407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108" name="Line 408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109" name="Line 409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110" name="Line 410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111" name="Line 411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112" name="Line 412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113" name="Line 413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114" name="Line 414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142875</xdr:colOff>
      <xdr:row>0</xdr:row>
      <xdr:rowOff>0</xdr:rowOff>
    </xdr:to>
    <xdr:sp macro="" textlink="">
      <xdr:nvSpPr>
        <xdr:cNvPr id="104115" name="Line 415"/>
        <xdr:cNvSpPr>
          <a:spLocks noChangeShapeType="1"/>
        </xdr:cNvSpPr>
      </xdr:nvSpPr>
      <xdr:spPr bwMode="auto">
        <a:xfrm>
          <a:off x="76200" y="0"/>
          <a:ext cx="14906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19</xdr:col>
      <xdr:colOff>457200</xdr:colOff>
      <xdr:row>0</xdr:row>
      <xdr:rowOff>0</xdr:rowOff>
    </xdr:to>
    <xdr:sp macro="" textlink="">
      <xdr:nvSpPr>
        <xdr:cNvPr id="104116" name="Line 416"/>
        <xdr:cNvSpPr>
          <a:spLocks noChangeShapeType="1"/>
        </xdr:cNvSpPr>
      </xdr:nvSpPr>
      <xdr:spPr bwMode="auto">
        <a:xfrm>
          <a:off x="76200" y="0"/>
          <a:ext cx="15220950" cy="0"/>
        </a:xfrm>
        <a:prstGeom prst="line">
          <a:avLst/>
        </a:prstGeom>
        <a:noFill/>
        <a:ln w="28440">
          <a:solidFill>
            <a:srgbClr val="9933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03" name="Line 2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04" name="Line 3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05" name="Line 6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06" name="Line 7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07" name="Line 10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08" name="Line 1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09" name="Line 14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10" name="Line 15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11" name="Line 17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12" name="Line 19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13" name="Line 22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14" name="Line 24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15" name="Line 26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16" name="Line 28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17" name="Line 30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18" name="Line 32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19" name="Line 34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20" name="Line 36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21" name="Line 38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22" name="Line 40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23" name="Line 4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24" name="Line 42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25" name="Line 43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26" name="Line 44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27" name="Line 45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28" name="Line 46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29" name="Line 47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30" name="Line 49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31" name="Line 51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32" name="Line 53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33" name="Line 54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34" name="Line 55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35" name="Line 58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36" name="Line 59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37" name="Line 62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38" name="Line 63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39" name="Line 66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40" name="Line 67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41" name="Line 69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42" name="Line 71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43" name="Line 73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44" name="Line 75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45" name="Line 77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46" name="Line 79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47" name="Line 8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48" name="Line 82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49" name="Line 83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50" name="Line 84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51" name="Line 85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52" name="Line 86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53" name="Line 87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54" name="Line 88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55" name="Line 90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56" name="Line 92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57" name="Line 94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58" name="Line 95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59" name="Line 96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60" name="Line 99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61" name="Line 100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62" name="Line 103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63" name="Line 104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64" name="Line 106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65" name="Line 108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66" name="Line 11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67" name="Line 112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68" name="Line 113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69" name="Line 114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70" name="Line 115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71" name="Line 116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72" name="Line 117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73" name="Line 118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74" name="Line 119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75" name="Line 12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76" name="Line 123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77" name="Line 125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78" name="Line 126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79" name="Line 127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80" name="Line 129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81" name="Line 130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82" name="Line 13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83" name="Line 132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84" name="Line 133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85" name="Line 134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86" name="Line 135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87" name="Line 136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88" name="Line 137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89" name="Line 139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90" name="Line 141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91" name="Line 143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92" name="Line 144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93" name="Line 145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94" name="Line 146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95" name="Line 148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96" name="Line 150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97" name="Line 15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2998" name="Line 152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2999" name="Line 155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00" name="Line 156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01" name="Line 157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02" name="Line 158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03" name="Line 159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04" name="Line 160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05" name="Line 16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06" name="Line 162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07" name="Line 164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08" name="Line 166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09" name="Line 168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10" name="Line 169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11" name="Line 170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12" name="Line 17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13" name="Line 172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14" name="Line 173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15" name="Line 174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16" name="Line 175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17" name="Line 176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18" name="Line 38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19" name="Line 382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20" name="Line 384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21" name="Line 385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22" name="Line 388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23" name="Line 389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24" name="Line 39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25" name="Line 392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26" name="Line 393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27" name="Line 394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28" name="Line 395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29" name="Line 396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30" name="Line 397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31" name="Line 398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32" name="Line 399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33" name="Line 400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34" name="Line 40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35" name="Line 402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36" name="Line 403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37" name="Line 404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38" name="Line 405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39" name="Line 406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40" name="Line 407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41" name="Line 408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42" name="Line 409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43" name="Line 410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44" name="Line 411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45" name="Line 412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46" name="Line 413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47" name="Line 414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48" name="Line 415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49" name="Line 416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50" name="Line 419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51" name="Line 420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52" name="Line 422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53" name="Line 423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54" name="Line 425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55" name="Line 426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56" name="Line 427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57" name="Line 428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58" name="Line 429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59" name="Line 430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60" name="Line 43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61" name="Line 432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62" name="Line 433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63" name="Line 434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64" name="Line 435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65" name="Line 436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66" name="Line 437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67" name="Line 438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68" name="Line 439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69" name="Line 440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70" name="Line 44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71" name="Line 442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72" name="Line 443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73" name="Line 444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74" name="Line 445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75" name="Line 448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76" name="Line 449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77" name="Line 45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78" name="Line 452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79" name="Line 453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80" name="Line 454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81" name="Line 456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82" name="Line 457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83" name="Line 458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84" name="Line 459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85" name="Line 460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86" name="Line 461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87" name="Line 462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88" name="Line 463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89" name="Line 464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90" name="Line 465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91" name="Line 466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92" name="Line 467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93" name="Line 468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94" name="Line 469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95" name="Line 47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96" name="Line 472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97" name="Line 473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098" name="Line 474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099" name="Line 475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00" name="Line 476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01" name="Line 477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102" name="Line 478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03" name="Line 479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104" name="Line 480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05" name="Line 481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06" name="Line 482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107" name="Line 483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08" name="Line 484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109" name="Line 485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10" name="Line 486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11" name="Line 487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112" name="Line 488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13" name="Line 489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114" name="Line 490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115" name="Line 49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16" name="Line 492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117" name="Line 493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18" name="Line 494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19" name="Line 495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120" name="Line 496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21" name="Line 497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122" name="Line 498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23" name="Line 499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24" name="Line 500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125" name="Line 501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26" name="Line 502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127" name="Line 503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28" name="Line 504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29" name="Line 505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103130" name="Line 506"/>
        <xdr:cNvSpPr>
          <a:spLocks noChangeShapeType="1"/>
        </xdr:cNvSpPr>
      </xdr:nvSpPr>
      <xdr:spPr bwMode="auto">
        <a:xfrm>
          <a:off x="76200" y="0"/>
          <a:ext cx="11477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31" name="Line 507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10</xdr:col>
      <xdr:colOff>1057275</xdr:colOff>
      <xdr:row>0</xdr:row>
      <xdr:rowOff>0</xdr:rowOff>
    </xdr:to>
    <xdr:sp macro="" textlink="">
      <xdr:nvSpPr>
        <xdr:cNvPr id="103132" name="Line 508"/>
        <xdr:cNvSpPr>
          <a:spLocks noChangeShapeType="1"/>
        </xdr:cNvSpPr>
      </xdr:nvSpPr>
      <xdr:spPr bwMode="auto">
        <a:xfrm>
          <a:off x="76200" y="0"/>
          <a:ext cx="117919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75" name="Line 7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76" name="Line 11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77" name="Line 13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78" name="Line 14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79" name="Line 16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80" name="Line 20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81" name="Line 22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82" name="Line 24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83" name="Line 27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84" name="Line 29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85" name="Line 30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86" name="Line 32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87" name="Line 36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88" name="Line 38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89" name="Line 40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90" name="Line 43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91" name="Line 45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92" name="Line 47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93" name="Line 50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94" name="Line 52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95" name="Line 53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96" name="Line 55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97" name="Line 59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98" name="Line 61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599" name="Line 63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600" name="Line 66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601" name="Line 68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602" name="Line 70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603" name="Line 71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69604" name="Line 73"/>
        <xdr:cNvSpPr>
          <a:spLocks noChangeShapeType="1"/>
        </xdr:cNvSpPr>
      </xdr:nvSpPr>
      <xdr:spPr bwMode="auto">
        <a:xfrm>
          <a:off x="76200" y="0"/>
          <a:ext cx="11344275" cy="0"/>
        </a:xfrm>
        <a:prstGeom prst="line">
          <a:avLst/>
        </a:prstGeom>
        <a:noFill/>
        <a:ln w="28440">
          <a:solidFill>
            <a:srgbClr val="9933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57" name="Line 3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58" name="Line 7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59" name="Line 9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60" name="Line 11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61" name="Line 16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62" name="Line 17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63" name="Line 18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64" name="Line 19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65" name="Line 20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66" name="Line 21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67" name="Line 22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68" name="Line 23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69" name="Line 25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70" name="Line 27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71" name="Line 29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72" name="Line 30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73" name="Line 31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74" name="Line 35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75" name="Line 36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76" name="Line 37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77" name="Line 38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78" name="Line 39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79" name="Line 40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80" name="Line 41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81" name="Line 42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82" name="Line 44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83" name="Line 46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84" name="Line 48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85" name="Line 49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86" name="Line 50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87" name="Line 52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88" name="Line 54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89" name="Line 56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90" name="Line 57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91" name="Line 58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92" name="Line 64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93" name="Line 65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94" name="Line 66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95" name="Line 67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96" name="Line 68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97" name="Line 69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898" name="Line 70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899" name="Line 71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900" name="Line 73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901" name="Line 75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902" name="Line 77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903" name="Line 78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904" name="Line 79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905" name="Line 81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906" name="Line 83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907" name="Line 85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908" name="Line 86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909" name="Line 87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13</xdr:col>
      <xdr:colOff>0</xdr:colOff>
      <xdr:row>3</xdr:row>
      <xdr:rowOff>104775</xdr:rowOff>
    </xdr:to>
    <xdr:sp macro="" textlink="">
      <xdr:nvSpPr>
        <xdr:cNvPr id="92910" name="Line 88"/>
        <xdr:cNvSpPr>
          <a:spLocks noChangeShapeType="1"/>
        </xdr:cNvSpPr>
      </xdr:nvSpPr>
      <xdr:spPr bwMode="auto">
        <a:xfrm>
          <a:off x="76200" y="1209675"/>
          <a:ext cx="122967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3</xdr:row>
      <xdr:rowOff>104775</xdr:rowOff>
    </xdr:from>
    <xdr:to>
      <xdr:col>10</xdr:col>
      <xdr:colOff>742950</xdr:colOff>
      <xdr:row>3</xdr:row>
      <xdr:rowOff>104775</xdr:rowOff>
    </xdr:to>
    <xdr:sp macro="" textlink="">
      <xdr:nvSpPr>
        <xdr:cNvPr id="92911" name="Line 89"/>
        <xdr:cNvSpPr>
          <a:spLocks noChangeShapeType="1"/>
        </xdr:cNvSpPr>
      </xdr:nvSpPr>
      <xdr:spPr bwMode="auto">
        <a:xfrm>
          <a:off x="76200" y="1209675"/>
          <a:ext cx="1198245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104775</xdr:rowOff>
    </xdr:from>
    <xdr:to>
      <xdr:col>10</xdr:col>
      <xdr:colOff>1057275</xdr:colOff>
      <xdr:row>3</xdr:row>
      <xdr:rowOff>104775</xdr:rowOff>
    </xdr:to>
    <xdr:sp macro="" textlink="">
      <xdr:nvSpPr>
        <xdr:cNvPr id="92912" name="Line 90"/>
        <xdr:cNvSpPr>
          <a:spLocks noChangeShapeType="1"/>
        </xdr:cNvSpPr>
      </xdr:nvSpPr>
      <xdr:spPr bwMode="auto">
        <a:xfrm>
          <a:off x="85725" y="1209675"/>
          <a:ext cx="12287250" cy="0"/>
        </a:xfrm>
        <a:prstGeom prst="line">
          <a:avLst/>
        </a:prstGeom>
        <a:noFill/>
        <a:ln w="28440">
          <a:solidFill>
            <a:srgbClr val="9933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29" name="Line 1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30" name="Line 2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31" name="Line 2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32" name="Line 3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33" name="Line 3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34" name="Line 3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35" name="Line 38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36" name="Line 4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37" name="Line 4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38" name="Line 4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39" name="Line 5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40" name="Line 5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41" name="Line 58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42" name="Line 6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43" name="Line 6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44" name="Line 6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45" name="Line 6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46" name="Line 6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47" name="Line 68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48" name="Line 7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49" name="Line 7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50" name="Line 78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51" name="Line 7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52" name="Line 8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53" name="Line 8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54" name="Line 8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55" name="Line 8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56" name="Line 8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57" name="Line 9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58" name="Line 9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59" name="Line 9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60" name="Line 9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61" name="Line 97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62" name="Line 9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63" name="Line 10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64" name="Line 10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65" name="Line 10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66" name="Line 107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67" name="Line 10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68" name="Line 11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69" name="Line 11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70" name="Line 11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71" name="Line 11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72" name="Line 117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73" name="Line 11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74" name="Line 12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75" name="Line 12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76" name="Line 12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77" name="Line 12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78" name="Line 13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79" name="Line 13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80" name="Line 137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81" name="Line 13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82" name="Line 14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83" name="Line 14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84" name="Line 14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85" name="Line 14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86" name="Line 147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87" name="Line 15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88" name="Line 15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89" name="Line 157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90" name="Line 158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91" name="Line 16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92" name="Line 16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93" name="Line 16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94" name="Line 16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95" name="Line 168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96" name="Line 17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97" name="Line 17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98" name="Line 17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1999" name="Line 17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00" name="Line 17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01" name="Line 178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02" name="Line 18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03" name="Line 18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04" name="Line 18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05" name="Line 18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06" name="Line 188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07" name="Line 18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08" name="Line 19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09" name="Line 19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10" name="Line 19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11" name="Line 19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12" name="Line 198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13" name="Line 19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14" name="Line 20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15" name="Line 21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16" name="Line 22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17" name="Line 23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18" name="Line 23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19" name="Line 23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20" name="Line 237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21" name="Line 23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22" name="Line 24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23" name="Line 24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24" name="Line 247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25" name="Line 25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26" name="Line 25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27" name="Line 25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28" name="Line 26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29" name="Line 26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30" name="Line 26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31" name="Line 26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32" name="Line 267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33" name="Line 26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34" name="Line 27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35" name="Line 277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36" name="Line 27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37" name="Line 28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38" name="Line 28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39" name="Line 28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40" name="Line 28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41" name="Line 287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42" name="Line 29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43" name="Line 29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44" name="Line 29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45" name="Line 29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46" name="Line 297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47" name="Line 298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48" name="Line 30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49" name="Line 30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50" name="Line 30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51" name="Line 30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52" name="Line 308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53" name="Line 31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54" name="Line 31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55" name="Line 31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56" name="Line 31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57" name="Line 31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58" name="Line 318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59" name="Line 32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60" name="Line 32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61" name="Line 32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62" name="Line 32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63" name="Line 32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64" name="Line 33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65" name="Line 33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66" name="Line 338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67" name="Line 34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68" name="Line 34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69" name="Line 34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70" name="Line 34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71" name="Line 34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72" name="Line 348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73" name="Line 35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74" name="Line 35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75" name="Line 358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76" name="Line 35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77" name="Line 36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78" name="Line 363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79" name="Line 36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80" name="Line 36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81" name="Line 36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82" name="Line 37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83" name="Line 37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84" name="Line 37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85" name="Line 376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86" name="Line 377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87" name="Line 37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88" name="Line 381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89" name="Line 38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90" name="Line 38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91" name="Line 387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92" name="Line 38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93" name="Line 39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94" name="Line 39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95" name="Line 394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96" name="Line 395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97" name="Line 397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98" name="Line 399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099" name="Line 400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12</xdr:col>
      <xdr:colOff>66675</xdr:colOff>
      <xdr:row>0</xdr:row>
      <xdr:rowOff>0</xdr:rowOff>
    </xdr:to>
    <xdr:sp macro="" textlink="">
      <xdr:nvSpPr>
        <xdr:cNvPr id="102100" name="Line 402"/>
        <xdr:cNvSpPr>
          <a:spLocks noChangeShapeType="1"/>
        </xdr:cNvSpPr>
      </xdr:nvSpPr>
      <xdr:spPr bwMode="auto">
        <a:xfrm>
          <a:off x="76200" y="0"/>
          <a:ext cx="11858625" cy="0"/>
        </a:xfrm>
        <a:prstGeom prst="line">
          <a:avLst/>
        </a:prstGeom>
        <a:noFill/>
        <a:ln w="28440">
          <a:solidFill>
            <a:srgbClr val="9933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8579" name="Line 4"/>
        <xdr:cNvSpPr>
          <a:spLocks noChangeShapeType="1"/>
        </xdr:cNvSpPr>
      </xdr:nvSpPr>
      <xdr:spPr bwMode="auto">
        <a:xfrm>
          <a:off x="76200" y="0"/>
          <a:ext cx="113538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8580" name="Line 6"/>
        <xdr:cNvSpPr>
          <a:spLocks noChangeShapeType="1"/>
        </xdr:cNvSpPr>
      </xdr:nvSpPr>
      <xdr:spPr bwMode="auto">
        <a:xfrm>
          <a:off x="76200" y="0"/>
          <a:ext cx="113538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8581" name="Line 7"/>
        <xdr:cNvSpPr>
          <a:spLocks noChangeShapeType="1"/>
        </xdr:cNvSpPr>
      </xdr:nvSpPr>
      <xdr:spPr bwMode="auto">
        <a:xfrm>
          <a:off x="76200" y="0"/>
          <a:ext cx="113538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8582" name="Line 9"/>
        <xdr:cNvSpPr>
          <a:spLocks noChangeShapeType="1"/>
        </xdr:cNvSpPr>
      </xdr:nvSpPr>
      <xdr:spPr bwMode="auto">
        <a:xfrm>
          <a:off x="76200" y="0"/>
          <a:ext cx="113538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8583" name="Line 13"/>
        <xdr:cNvSpPr>
          <a:spLocks noChangeShapeType="1"/>
        </xdr:cNvSpPr>
      </xdr:nvSpPr>
      <xdr:spPr bwMode="auto">
        <a:xfrm>
          <a:off x="76200" y="0"/>
          <a:ext cx="113538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8584" name="Line 15"/>
        <xdr:cNvSpPr>
          <a:spLocks noChangeShapeType="1"/>
        </xdr:cNvSpPr>
      </xdr:nvSpPr>
      <xdr:spPr bwMode="auto">
        <a:xfrm>
          <a:off x="76200" y="0"/>
          <a:ext cx="113538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8585" name="Line 17"/>
        <xdr:cNvSpPr>
          <a:spLocks noChangeShapeType="1"/>
        </xdr:cNvSpPr>
      </xdr:nvSpPr>
      <xdr:spPr bwMode="auto">
        <a:xfrm>
          <a:off x="76200" y="0"/>
          <a:ext cx="113538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8586" name="Line 21"/>
        <xdr:cNvSpPr>
          <a:spLocks noChangeShapeType="1"/>
        </xdr:cNvSpPr>
      </xdr:nvSpPr>
      <xdr:spPr bwMode="auto">
        <a:xfrm>
          <a:off x="76200" y="0"/>
          <a:ext cx="113538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8587" name="Line 23"/>
        <xdr:cNvSpPr>
          <a:spLocks noChangeShapeType="1"/>
        </xdr:cNvSpPr>
      </xdr:nvSpPr>
      <xdr:spPr bwMode="auto">
        <a:xfrm>
          <a:off x="76200" y="0"/>
          <a:ext cx="113538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8588" name="Line 25"/>
        <xdr:cNvSpPr>
          <a:spLocks noChangeShapeType="1"/>
        </xdr:cNvSpPr>
      </xdr:nvSpPr>
      <xdr:spPr bwMode="auto">
        <a:xfrm>
          <a:off x="76200" y="0"/>
          <a:ext cx="113538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8589" name="Line 26"/>
        <xdr:cNvSpPr>
          <a:spLocks noChangeShapeType="1"/>
        </xdr:cNvSpPr>
      </xdr:nvSpPr>
      <xdr:spPr bwMode="auto">
        <a:xfrm>
          <a:off x="76200" y="0"/>
          <a:ext cx="113538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8590" name="Line 28"/>
        <xdr:cNvSpPr>
          <a:spLocks noChangeShapeType="1"/>
        </xdr:cNvSpPr>
      </xdr:nvSpPr>
      <xdr:spPr bwMode="auto">
        <a:xfrm>
          <a:off x="76200" y="0"/>
          <a:ext cx="11353800" cy="0"/>
        </a:xfrm>
        <a:prstGeom prst="line">
          <a:avLst/>
        </a:prstGeom>
        <a:noFill/>
        <a:ln w="28440">
          <a:solidFill>
            <a:srgbClr val="9933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9621" name="Line 4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9622" name="Line 6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9623" name="Line 7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9624" name="Line 9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9625" name="Line 13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9626" name="Line 15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9627" name="Line 17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9628" name="Line 21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9629" name="Line 23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9630" name="Line 25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9631" name="Line 26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29632" name="Line 28"/>
        <xdr:cNvSpPr>
          <a:spLocks noChangeShapeType="1"/>
        </xdr:cNvSpPr>
      </xdr:nvSpPr>
      <xdr:spPr bwMode="auto">
        <a:xfrm>
          <a:off x="76200" y="0"/>
          <a:ext cx="11382375" cy="0"/>
        </a:xfrm>
        <a:prstGeom prst="line">
          <a:avLst/>
        </a:prstGeom>
        <a:noFill/>
        <a:ln w="28440">
          <a:solidFill>
            <a:srgbClr val="9933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0663" name="Line 4"/>
        <xdr:cNvSpPr>
          <a:spLocks noChangeShapeType="1"/>
        </xdr:cNvSpPr>
      </xdr:nvSpPr>
      <xdr:spPr bwMode="auto">
        <a:xfrm>
          <a:off x="76200" y="0"/>
          <a:ext cx="123825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0664" name="Line 6"/>
        <xdr:cNvSpPr>
          <a:spLocks noChangeShapeType="1"/>
        </xdr:cNvSpPr>
      </xdr:nvSpPr>
      <xdr:spPr bwMode="auto">
        <a:xfrm>
          <a:off x="76200" y="0"/>
          <a:ext cx="123825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0665" name="Line 7"/>
        <xdr:cNvSpPr>
          <a:spLocks noChangeShapeType="1"/>
        </xdr:cNvSpPr>
      </xdr:nvSpPr>
      <xdr:spPr bwMode="auto">
        <a:xfrm>
          <a:off x="76200" y="0"/>
          <a:ext cx="123825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0666" name="Line 9"/>
        <xdr:cNvSpPr>
          <a:spLocks noChangeShapeType="1"/>
        </xdr:cNvSpPr>
      </xdr:nvSpPr>
      <xdr:spPr bwMode="auto">
        <a:xfrm>
          <a:off x="76200" y="0"/>
          <a:ext cx="123825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0667" name="Line 13"/>
        <xdr:cNvSpPr>
          <a:spLocks noChangeShapeType="1"/>
        </xdr:cNvSpPr>
      </xdr:nvSpPr>
      <xdr:spPr bwMode="auto">
        <a:xfrm>
          <a:off x="76200" y="0"/>
          <a:ext cx="123825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0668" name="Line 15"/>
        <xdr:cNvSpPr>
          <a:spLocks noChangeShapeType="1"/>
        </xdr:cNvSpPr>
      </xdr:nvSpPr>
      <xdr:spPr bwMode="auto">
        <a:xfrm>
          <a:off x="76200" y="0"/>
          <a:ext cx="123825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0669" name="Line 17"/>
        <xdr:cNvSpPr>
          <a:spLocks noChangeShapeType="1"/>
        </xdr:cNvSpPr>
      </xdr:nvSpPr>
      <xdr:spPr bwMode="auto">
        <a:xfrm>
          <a:off x="76200" y="0"/>
          <a:ext cx="123825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0670" name="Line 21"/>
        <xdr:cNvSpPr>
          <a:spLocks noChangeShapeType="1"/>
        </xdr:cNvSpPr>
      </xdr:nvSpPr>
      <xdr:spPr bwMode="auto">
        <a:xfrm>
          <a:off x="76200" y="0"/>
          <a:ext cx="123825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0671" name="Line 23"/>
        <xdr:cNvSpPr>
          <a:spLocks noChangeShapeType="1"/>
        </xdr:cNvSpPr>
      </xdr:nvSpPr>
      <xdr:spPr bwMode="auto">
        <a:xfrm>
          <a:off x="76200" y="0"/>
          <a:ext cx="123825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0672" name="Line 25"/>
        <xdr:cNvSpPr>
          <a:spLocks noChangeShapeType="1"/>
        </xdr:cNvSpPr>
      </xdr:nvSpPr>
      <xdr:spPr bwMode="auto">
        <a:xfrm>
          <a:off x="76200" y="0"/>
          <a:ext cx="123825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0673" name="Line 26"/>
        <xdr:cNvSpPr>
          <a:spLocks noChangeShapeType="1"/>
        </xdr:cNvSpPr>
      </xdr:nvSpPr>
      <xdr:spPr bwMode="auto">
        <a:xfrm>
          <a:off x="76200" y="0"/>
          <a:ext cx="12382500" cy="0"/>
        </a:xfrm>
        <a:prstGeom prst="line">
          <a:avLst/>
        </a:prstGeom>
        <a:noFill/>
        <a:ln w="2844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0</xdr:rowOff>
    </xdr:from>
    <xdr:to>
      <xdr:col>11</xdr:col>
      <xdr:colOff>66675</xdr:colOff>
      <xdr:row>0</xdr:row>
      <xdr:rowOff>0</xdr:rowOff>
    </xdr:to>
    <xdr:sp macro="" textlink="">
      <xdr:nvSpPr>
        <xdr:cNvPr id="30674" name="Line 28"/>
        <xdr:cNvSpPr>
          <a:spLocks noChangeShapeType="1"/>
        </xdr:cNvSpPr>
      </xdr:nvSpPr>
      <xdr:spPr bwMode="auto">
        <a:xfrm>
          <a:off x="76200" y="0"/>
          <a:ext cx="12382500" cy="0"/>
        </a:xfrm>
        <a:prstGeom prst="line">
          <a:avLst/>
        </a:prstGeom>
        <a:noFill/>
        <a:ln w="28440">
          <a:solidFill>
            <a:srgbClr val="9933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72;&#1081;&#1089;%20&#1072;&#1087;&#1088;&#1077;&#1083;&#1100;%202008%20&#1057;%20&#1053;&#1044;&#1057;%20&#1076;&#1083;&#1103;%20&#1053;&#1080;&#1078;&#1077;&#1075;&#1086;&#1088;&#1086;&#1076;&#1089;&#1082;&#1086;&#1081;%20&#1086;&#1073;&#1083;&#1072;&#1089;&#1090;&#1080;%20&#1080;%20&#1056;&#1077;&#1089;&#1087;&#1091;&#1073;&#1083;&#1080;&#1082;&#1080;%20&#1063;&#1091;&#1074;&#1072;&#1096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Kalugin\&#1052;&#1086;&#1080;%20&#1076;&#1086;&#1082;&#1091;&#1084;&#1077;&#1085;&#1090;&#1099;\&#1055;&#1088;&#1072;&#1081;&#1089;-&#1083;&#1080;&#1089;&#1090;&#1099;\&#1055;&#1088;&#1072;&#1081;&#1089;%20&#1072;&#1087;&#1088;&#1077;&#1083;&#1100;%202008%20&#1057;%20&#1053;&#1044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"/>
      <sheetName val="CODE"/>
      <sheetName val="EGO"/>
      <sheetName val="FRONTESPIZIO"/>
      <sheetName val="INDICE"/>
      <sheetName val="LIGHT"/>
      <sheetName val="SPACE"/>
      <sheetName val="TOUCHSTONE"/>
      <sheetName val="TRAVERTINI"/>
      <sheetName val="CASALI"/>
      <sheetName val="MAGNIFICA"/>
      <sheetName val="PRESTIGE"/>
      <sheetName val="BASIC"/>
      <sheetName val="GALAXY"/>
      <sheetName val="DECOR PROJECT - I classici"/>
      <sheetName val="DECOR PROJECT - I contemporanei"/>
      <sheetName val="DECOR PROJECT - I mosaici"/>
      <sheetName val="PESI E IMBALLI"/>
      <sheetName val="COND GEN VENDITA"/>
      <sheetName val="Traduzioni"/>
    </sheetNames>
    <sheetDataSet>
      <sheetData sheetId="0" refreshError="1"/>
      <sheetData sheetId="1">
        <row r="192">
          <cell r="D192" t="str">
            <v>шт - pz - pcs</v>
          </cell>
          <cell r="G192">
            <v>20</v>
          </cell>
          <cell r="H192" t="str">
            <v>-</v>
          </cell>
          <cell r="I192" t="str">
            <v>-</v>
          </cell>
          <cell r="J192" t="str">
            <v>Коробко  Scatola   Box</v>
          </cell>
          <cell r="K192" t="str">
            <v>да - sì - yes</v>
          </cell>
        </row>
        <row r="194">
          <cell r="D194" t="str">
            <v>шт - pz - pcs</v>
          </cell>
          <cell r="H194" t="str">
            <v>-</v>
          </cell>
          <cell r="I194" t="str">
            <v>-</v>
          </cell>
        </row>
        <row r="203">
          <cell r="D203" t="str">
            <v>шт - pz - pcs</v>
          </cell>
          <cell r="G203">
            <v>10</v>
          </cell>
          <cell r="H203" t="str">
            <v>−</v>
          </cell>
          <cell r="I203" t="str">
            <v>−</v>
          </cell>
          <cell r="J203" t="str">
            <v>Коробко  Scatola   Box</v>
          </cell>
          <cell r="K203" t="str">
            <v>да - sì - yes</v>
          </cell>
        </row>
        <row r="214">
          <cell r="D214" t="str">
            <v>шт - pz - pcs</v>
          </cell>
          <cell r="G214">
            <v>10</v>
          </cell>
          <cell r="H214" t="str">
            <v>−</v>
          </cell>
          <cell r="I214" t="str">
            <v>−</v>
          </cell>
          <cell r="J214" t="str">
            <v>Коробко  Scatola   Box</v>
          </cell>
          <cell r="K214" t="str">
            <v>да - sì - yes</v>
          </cell>
        </row>
        <row r="223">
          <cell r="D223" t="str">
            <v>шт - pz - pcs</v>
          </cell>
          <cell r="G223">
            <v>50</v>
          </cell>
          <cell r="H223" t="str">
            <v>−</v>
          </cell>
          <cell r="I223" t="str">
            <v>−</v>
          </cell>
          <cell r="J223" t="str">
            <v>10 шт - pz - pcs</v>
          </cell>
          <cell r="K223" t="str">
            <v>нет - no</v>
          </cell>
        </row>
        <row r="224">
          <cell r="D224" t="str">
            <v>шт - pz - pcs</v>
          </cell>
          <cell r="G224">
            <v>50</v>
          </cell>
          <cell r="H224" t="str">
            <v>−</v>
          </cell>
          <cell r="I224" t="str">
            <v>−</v>
          </cell>
          <cell r="J224" t="str">
            <v>10 шт - pz - pcs</v>
          </cell>
          <cell r="K224" t="str">
            <v>нет - no</v>
          </cell>
        </row>
        <row r="235">
          <cell r="D235" t="str">
            <v>шт - pz - pcs</v>
          </cell>
          <cell r="G235">
            <v>10</v>
          </cell>
          <cell r="H235" t="str">
            <v>−</v>
          </cell>
          <cell r="I235" t="str">
            <v>−</v>
          </cell>
          <cell r="J235" t="str">
            <v>Коробко  Scatola   Box</v>
          </cell>
          <cell r="K235" t="str">
            <v>да - sì - yes</v>
          </cell>
        </row>
        <row r="246">
          <cell r="D246" t="str">
            <v>шт - pz - pcs</v>
          </cell>
          <cell r="G246">
            <v>10</v>
          </cell>
          <cell r="H246" t="str">
            <v>−</v>
          </cell>
          <cell r="I246" t="str">
            <v>−</v>
          </cell>
          <cell r="J246" t="str">
            <v>Коробко  Scatola   Box</v>
          </cell>
          <cell r="K246" t="str">
            <v>да - sì - yes</v>
          </cell>
        </row>
        <row r="255">
          <cell r="A255">
            <v>600090000023</v>
          </cell>
          <cell r="B255" t="str">
            <v>Шик Силвер Бордюр / Chic Silver Listello</v>
          </cell>
          <cell r="D255" t="str">
            <v>шт - pz - pcs</v>
          </cell>
          <cell r="G255">
            <v>10</v>
          </cell>
          <cell r="H255" t="str">
            <v>−</v>
          </cell>
          <cell r="I255" t="str">
            <v>−</v>
          </cell>
          <cell r="J255" t="str">
            <v>Коробко  Scatola   Box</v>
          </cell>
          <cell r="K255" t="str">
            <v>да - sì - yes</v>
          </cell>
        </row>
        <row r="256">
          <cell r="A256">
            <v>600090000024</v>
          </cell>
          <cell r="B256" t="str">
            <v>Шик Голд Бордюр / Chic Gold Listello</v>
          </cell>
        </row>
        <row r="265">
          <cell r="A265">
            <v>600090000016</v>
          </cell>
          <cell r="B265" t="str">
            <v xml:space="preserve">Неон Ред Бордюр / Neon Red Listello </v>
          </cell>
          <cell r="D265" t="str">
            <v>шт - pz - pcs</v>
          </cell>
          <cell r="G265">
            <v>10</v>
          </cell>
          <cell r="H265" t="str">
            <v>−</v>
          </cell>
          <cell r="I265" t="str">
            <v>−</v>
          </cell>
          <cell r="J265" t="str">
            <v>Коробко  Scatola   Box</v>
          </cell>
          <cell r="K265" t="str">
            <v>да - sì - yes</v>
          </cell>
        </row>
        <row r="266">
          <cell r="A266">
            <v>600090000015</v>
          </cell>
          <cell r="B266" t="str">
            <v xml:space="preserve">Неон Ориндж Бордюр / Neon Orange Listello </v>
          </cell>
        </row>
        <row r="267">
          <cell r="A267">
            <v>600090000014</v>
          </cell>
          <cell r="B267" t="str">
            <v xml:space="preserve">Неон Грин Бордюр / Neon Green Listello </v>
          </cell>
        </row>
        <row r="276">
          <cell r="D276" t="str">
            <v>шт - pz - pcs</v>
          </cell>
          <cell r="G276">
            <v>10</v>
          </cell>
          <cell r="H276" t="str">
            <v>−</v>
          </cell>
          <cell r="I276" t="str">
            <v>−</v>
          </cell>
          <cell r="J276" t="str">
            <v>Коробко  Scatola   Box</v>
          </cell>
          <cell r="K276" t="str">
            <v>нет - no</v>
          </cell>
        </row>
        <row r="287">
          <cell r="D287" t="str">
            <v>шт - pz - pcs</v>
          </cell>
          <cell r="G287">
            <v>100</v>
          </cell>
          <cell r="H287" t="str">
            <v>−</v>
          </cell>
          <cell r="I287" t="str">
            <v>−</v>
          </cell>
          <cell r="J287" t="str">
            <v>4 шт - pz - pcs</v>
          </cell>
          <cell r="K287" t="str">
            <v>нет - no</v>
          </cell>
        </row>
        <row r="298">
          <cell r="D298" t="str">
            <v>шт - pz - pcs</v>
          </cell>
          <cell r="G298">
            <v>100</v>
          </cell>
          <cell r="H298" t="str">
            <v>−</v>
          </cell>
          <cell r="I298" t="str">
            <v>−</v>
          </cell>
          <cell r="J298" t="str">
            <v>4 шт - pz - pcs</v>
          </cell>
          <cell r="K298" t="str">
            <v>нет - no</v>
          </cell>
        </row>
        <row r="307">
          <cell r="A307">
            <v>600090000025</v>
          </cell>
          <cell r="B307" t="str">
            <v>Шик Силвер Тоццетто / Chic Silver Tozzetto</v>
          </cell>
          <cell r="D307" t="str">
            <v>шт - pz - pcs</v>
          </cell>
          <cell r="G307">
            <v>100</v>
          </cell>
          <cell r="H307" t="str">
            <v>−</v>
          </cell>
          <cell r="I307" t="str">
            <v>−</v>
          </cell>
          <cell r="J307" t="str">
            <v>4 шт - pz - pcs</v>
          </cell>
          <cell r="K307" t="str">
            <v>нет - no</v>
          </cell>
        </row>
        <row r="308">
          <cell r="A308">
            <v>600090000026</v>
          </cell>
          <cell r="B308" t="str">
            <v>Шик Голд Тоццетто / Chic Gold Tozzetto</v>
          </cell>
        </row>
        <row r="317">
          <cell r="A317">
            <v>600090000022</v>
          </cell>
          <cell r="B317" t="str">
            <v>Неон Ред Тоццетто / Neon Red Tozzetto</v>
          </cell>
          <cell r="D317" t="str">
            <v>шт - pz - pcs</v>
          </cell>
          <cell r="G317">
            <v>100</v>
          </cell>
          <cell r="H317" t="str">
            <v>−</v>
          </cell>
          <cell r="I317" t="str">
            <v>−</v>
          </cell>
          <cell r="J317" t="str">
            <v>4 шт - pz - pcs</v>
          </cell>
          <cell r="K317" t="str">
            <v>нет - no</v>
          </cell>
        </row>
        <row r="318">
          <cell r="A318">
            <v>600090000021</v>
          </cell>
          <cell r="B318" t="str">
            <v>Неон Ориндж Тоццетто / Neon Orange Tozzetto</v>
          </cell>
        </row>
        <row r="319">
          <cell r="A319">
            <v>600090000020</v>
          </cell>
          <cell r="B319" t="str">
            <v>Неон Грин Тоццетто / Neon Green Tozzetto</v>
          </cell>
        </row>
      </sheetData>
      <sheetData sheetId="2">
        <row r="115">
          <cell r="A115">
            <v>600090000023</v>
          </cell>
          <cell r="B115" t="str">
            <v>Шик Силвер Бордюр / Chic Silver Listello</v>
          </cell>
        </row>
        <row r="116">
          <cell r="A116">
            <v>600090000024</v>
          </cell>
          <cell r="B116" t="str">
            <v>Шик Голд Бордюр / Chic Gold Listello</v>
          </cell>
        </row>
        <row r="125">
          <cell r="A125">
            <v>600090000016</v>
          </cell>
          <cell r="B125" t="str">
            <v xml:space="preserve">Неон Ред Бордюр / Neon Red Listello </v>
          </cell>
        </row>
        <row r="126">
          <cell r="A126">
            <v>600090000015</v>
          </cell>
          <cell r="B126" t="str">
            <v xml:space="preserve">Неон Ориндж Бордюр / Neon Orange Listello </v>
          </cell>
        </row>
        <row r="127">
          <cell r="A127">
            <v>600090000014</v>
          </cell>
          <cell r="B127" t="str">
            <v xml:space="preserve">Неон Грин Бордюр / Neon Green Listello </v>
          </cell>
        </row>
        <row r="156">
          <cell r="A156">
            <v>600090000025</v>
          </cell>
          <cell r="B156" t="str">
            <v>Шик Силвер Тоццетто / Chic Silver Tozzetto</v>
          </cell>
        </row>
        <row r="157">
          <cell r="A157">
            <v>600090000026</v>
          </cell>
          <cell r="B157" t="str">
            <v>Шик Голд Тоццетто / Chic Gold Tozzetto</v>
          </cell>
        </row>
        <row r="166">
          <cell r="A166">
            <v>600090000022</v>
          </cell>
          <cell r="B166" t="str">
            <v>Неон Ред Тоццетто / Neon Red Tozzetto</v>
          </cell>
        </row>
        <row r="167">
          <cell r="A167">
            <v>600090000021</v>
          </cell>
          <cell r="B167" t="str">
            <v>Неон Ориндж Тоццетто / Neon Orange Tozzetto</v>
          </cell>
          <cell r="H167" t="str">
            <v>−</v>
          </cell>
          <cell r="I167" t="str">
            <v>−</v>
          </cell>
          <cell r="J167" t="str">
            <v>4 шт - pz - pcs</v>
          </cell>
          <cell r="K167" t="str">
            <v>нет - no</v>
          </cell>
        </row>
        <row r="168">
          <cell r="A168">
            <v>600090000020</v>
          </cell>
          <cell r="B168" t="str">
            <v>Неон Грин Тоццетто / Neon Green Tozzetto</v>
          </cell>
          <cell r="H168" t="str">
            <v>−</v>
          </cell>
          <cell r="I168" t="str">
            <v>−</v>
          </cell>
          <cell r="J168" t="str">
            <v>4 шт - pz - pcs</v>
          </cell>
          <cell r="K168" t="str">
            <v>нет - 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A3" t="str">
            <v>Цены, включая НДС - Prezzi IVA compresa - Prices VAT included</v>
          </cell>
        </row>
        <row r="4">
          <cell r="A4" t="str">
            <v>SERIE</v>
          </cell>
          <cell r="B4" t="str">
            <v>СЕРИЯ</v>
          </cell>
          <cell r="C4" t="str">
            <v xml:space="preserve">SERIES </v>
          </cell>
        </row>
        <row r="5">
          <cell r="A5" t="str">
            <v>FORMATO</v>
          </cell>
          <cell r="B5" t="str">
            <v>ФОРМАТ</v>
          </cell>
          <cell r="C5" t="str">
            <v>SIZE</v>
          </cell>
        </row>
        <row r="6">
          <cell r="A6" t="str">
            <v>FINITURA:</v>
          </cell>
          <cell r="B6" t="str">
            <v>ОБРАБОТКА:</v>
          </cell>
          <cell r="C6" t="str">
            <v>FINISH:</v>
          </cell>
        </row>
        <row r="7">
          <cell r="A7" t="str">
            <v>CODICE</v>
          </cell>
          <cell r="B7" t="str">
            <v>КОД</v>
          </cell>
          <cell r="C7" t="str">
            <v>CODE</v>
          </cell>
        </row>
        <row r="8">
          <cell r="A8" t="str">
            <v>ARTICOLO</v>
          </cell>
          <cell r="B8" t="str">
            <v>АРТИКУЛ</v>
          </cell>
          <cell r="C8" t="str">
            <v>ITEM</v>
          </cell>
        </row>
        <row r="9">
          <cell r="A9" t="str">
            <v>U.M.</v>
          </cell>
          <cell r="B9" t="str">
            <v>ЕД.ИЗМ.</v>
          </cell>
          <cell r="C9" t="str">
            <v>U.M.</v>
          </cell>
        </row>
        <row r="10">
          <cell r="A10" t="str">
            <v>RUBLI</v>
          </cell>
          <cell r="B10" t="str">
            <v>РУБЛИ</v>
          </cell>
          <cell r="C10" t="str">
            <v>RUBLES</v>
          </cell>
        </row>
        <row r="11">
          <cell r="A11" t="str">
            <v>Ordine minimo</v>
          </cell>
          <cell r="B11" t="str">
            <v>Минималь-ный заказ</v>
          </cell>
          <cell r="C11" t="str">
            <v>Min. Qty to be ordered</v>
          </cell>
        </row>
        <row r="12">
          <cell r="A12" t="str">
            <v>Venduto solo a scatole intere</v>
          </cell>
          <cell r="B12" t="str">
            <v>Продается только коробками</v>
          </cell>
          <cell r="C12" t="str">
            <v>Sold for full boxes only</v>
          </cell>
        </row>
        <row r="13">
          <cell r="A13" t="str">
            <v>Pz per scatola</v>
          </cell>
          <cell r="B13" t="str">
            <v>Штук в коробке</v>
          </cell>
          <cell r="C13" t="str">
            <v>Pieces in a box</v>
          </cell>
        </row>
        <row r="14">
          <cell r="A14" t="str">
            <v>Mq per scatola</v>
          </cell>
          <cell r="B14" t="str">
            <v>М2 в коробке</v>
          </cell>
          <cell r="C14" t="str">
            <v xml:space="preserve">Sqm in a box </v>
          </cell>
        </row>
        <row r="15">
          <cell r="A15" t="str">
            <v>Mq per pallet</v>
          </cell>
          <cell r="B15" t="str">
            <v>М2 в паллете</v>
          </cell>
          <cell r="C15" t="str">
            <v xml:space="preserve">Sqm per pallet </v>
          </cell>
        </row>
        <row r="16">
          <cell r="A16" t="str">
            <v>Naturale</v>
          </cell>
          <cell r="B16" t="str">
            <v>Натуральная</v>
          </cell>
          <cell r="C16" t="str">
            <v>Matt</v>
          </cell>
        </row>
        <row r="17">
          <cell r="A17" t="str">
            <v>Naturale e rettificato</v>
          </cell>
          <cell r="B17" t="str">
            <v>Натуральная и реттифицированная</v>
          </cell>
          <cell r="C17" t="str">
            <v>Matt and rectified</v>
          </cell>
        </row>
        <row r="20">
          <cell r="A20" t="str">
            <v>Lappato e rettificato</v>
          </cell>
          <cell r="B20" t="str">
            <v>Лоппатированная и реттифицированная</v>
          </cell>
          <cell r="C20" t="str">
            <v>Honed and rectified</v>
          </cell>
        </row>
        <row r="23">
          <cell r="A23" t="str">
            <v>Strutturato</v>
          </cell>
          <cell r="B23" t="str">
            <v>Структурированная</v>
          </cell>
          <cell r="C23" t="str">
            <v xml:space="preserve">Textured </v>
          </cell>
        </row>
        <row r="24">
          <cell r="A24" t="str">
            <v>Vetro</v>
          </cell>
          <cell r="B24" t="str">
            <v>Стекло</v>
          </cell>
          <cell r="C24" t="str">
            <v>Glass</v>
          </cell>
        </row>
        <row r="25">
          <cell r="A25" t="str">
            <v>Metallo</v>
          </cell>
          <cell r="B25" t="str">
            <v>Металл</v>
          </cell>
          <cell r="C25" t="str">
            <v>Metal</v>
          </cell>
        </row>
        <row r="26">
          <cell r="A26" t="str">
            <v>Chic</v>
          </cell>
          <cell r="B26" t="str">
            <v>Шик</v>
          </cell>
          <cell r="C26" t="str">
            <v>Chic</v>
          </cell>
        </row>
        <row r="27">
          <cell r="A27" t="str">
            <v>Neon</v>
          </cell>
          <cell r="B27" t="str">
            <v>Неон</v>
          </cell>
          <cell r="C27" t="str">
            <v>Neon</v>
          </cell>
        </row>
        <row r="29">
          <cell r="A29" t="str">
            <v>Battiscopa 7,2x30</v>
          </cell>
          <cell r="B29" t="str">
            <v>Плинтус 7,2х30</v>
          </cell>
          <cell r="C29" t="str">
            <v>Bullnose 7,2x30</v>
          </cell>
        </row>
        <row r="30">
          <cell r="A30" t="str">
            <v>Battiscopa 7,2x45</v>
          </cell>
          <cell r="B30" t="str">
            <v>Плинтус 7,2х45</v>
          </cell>
          <cell r="C30" t="str">
            <v>Bullnose 7,2x45</v>
          </cell>
        </row>
        <row r="32">
          <cell r="A32" t="str">
            <v>Scalino 30x31,5</v>
          </cell>
          <cell r="B32" t="str">
            <v>Ступень 30x31,5</v>
          </cell>
          <cell r="C32" t="str">
            <v>Step Tread 30x31,5</v>
          </cell>
        </row>
        <row r="33">
          <cell r="A33" t="str">
            <v>Scalino angolare 31,5x31,5</v>
          </cell>
          <cell r="B33" t="str">
            <v>Ступень Угловая 31,5x31,5</v>
          </cell>
          <cell r="C33" t="str">
            <v>Step Tread Corner 31,5x31,5</v>
          </cell>
        </row>
        <row r="36">
          <cell r="A36" t="str">
            <v>Casali Inserto Cerchi 30x30</v>
          </cell>
          <cell r="B36" t="str">
            <v>Казали Вставка Черки 30x30</v>
          </cell>
          <cell r="C36" t="str">
            <v>Casali Cerchi Insert 30x30</v>
          </cell>
        </row>
        <row r="37">
          <cell r="A37" t="str">
            <v>Casali Fascia Cerchi 10x30</v>
          </cell>
          <cell r="B37" t="str">
            <v>Казали Фашиа Черки 10x30</v>
          </cell>
          <cell r="C37" t="str">
            <v>Casali Cerchi Fascia 10x30</v>
          </cell>
        </row>
        <row r="38">
          <cell r="A38" t="str">
            <v>Casali Tozzetto Cerchi 10x10</v>
          </cell>
          <cell r="B38" t="str">
            <v>Казали Тоццетто Черки 10x10</v>
          </cell>
          <cell r="C38" t="str">
            <v>Casali Cerchi Tozzetto 10x10</v>
          </cell>
        </row>
        <row r="41">
          <cell r="A41" t="str">
            <v>Ego Mosaico Mix 30x30</v>
          </cell>
          <cell r="B41" t="str">
            <v>Эго Мозаика Микс 30х30</v>
          </cell>
          <cell r="C41" t="str">
            <v>Ego Mix Mosaic 30x30</v>
          </cell>
        </row>
        <row r="42">
          <cell r="A42" t="str">
            <v>Tozzetto Mix 5x5</v>
          </cell>
          <cell r="B42" t="str">
            <v>Тоццетто Микс 5х5</v>
          </cell>
          <cell r="C42" t="str">
            <v>Tozzetto Mix 5x5</v>
          </cell>
        </row>
        <row r="43">
          <cell r="A43" t="str">
            <v>Listello 5x45</v>
          </cell>
          <cell r="B43" t="str">
            <v>Бордюр 5х45</v>
          </cell>
          <cell r="C43" t="str">
            <v>Listello 5x45</v>
          </cell>
        </row>
        <row r="44">
          <cell r="A44" t="str">
            <v>Listello 2x45</v>
          </cell>
          <cell r="B44" t="str">
            <v>Бордюр 2х45</v>
          </cell>
          <cell r="C44" t="str">
            <v>Listello 2x45</v>
          </cell>
        </row>
        <row r="45">
          <cell r="A45" t="str">
            <v>Listello 2x60</v>
          </cell>
          <cell r="B45" t="str">
            <v>Бордюр 2х60</v>
          </cell>
          <cell r="C45" t="str">
            <v>Listello 2x60</v>
          </cell>
        </row>
        <row r="46">
          <cell r="A46" t="str">
            <v>Listello 2,5x45</v>
          </cell>
          <cell r="B46" t="str">
            <v>Бордюр 2,5х45</v>
          </cell>
          <cell r="C46" t="str">
            <v>Listello 2,5x45</v>
          </cell>
        </row>
        <row r="47">
          <cell r="A47" t="str">
            <v>Listello 2,5x60</v>
          </cell>
          <cell r="B47" t="str">
            <v>Бордюр 2,5х60</v>
          </cell>
          <cell r="C47" t="str">
            <v>Listello 2,5x60</v>
          </cell>
        </row>
        <row r="48">
          <cell r="A48" t="str">
            <v>Listello 0,8x45</v>
          </cell>
          <cell r="B48" t="str">
            <v>Бордюр 0,8х45</v>
          </cell>
          <cell r="C48" t="str">
            <v>Listello 0,8x45</v>
          </cell>
        </row>
        <row r="49">
          <cell r="A49" t="str">
            <v>Tozzetto 2x2</v>
          </cell>
          <cell r="B49" t="str">
            <v>Тоццетто 2х2</v>
          </cell>
          <cell r="C49" t="str">
            <v>Tozzetto 2x2</v>
          </cell>
        </row>
        <row r="50">
          <cell r="A50" t="str">
            <v>Tozzetto 2,5x2,5</v>
          </cell>
          <cell r="B50" t="str">
            <v>Тоццетто 2,5х2,5</v>
          </cell>
          <cell r="C50" t="str">
            <v>Tozzetto 2,5x2,5</v>
          </cell>
        </row>
        <row r="52">
          <cell r="A52" t="str">
            <v>Space Doga 30x45</v>
          </cell>
          <cell r="B52" t="str">
            <v>Спейс Дога 30х45</v>
          </cell>
          <cell r="C52" t="str">
            <v>Space Doga 30x45</v>
          </cell>
        </row>
        <row r="53">
          <cell r="A53" t="str">
            <v>Space Spot 45x45</v>
          </cell>
          <cell r="B53" t="str">
            <v>Спейс Спот 45х45</v>
          </cell>
          <cell r="C53" t="str">
            <v>Space Spot 45x45</v>
          </cell>
        </row>
        <row r="54">
          <cell r="A54" t="str">
            <v>Touchstone Brick 30x45</v>
          </cell>
          <cell r="B54" t="str">
            <v>Тачстоун Брик 30х45</v>
          </cell>
          <cell r="C54" t="str">
            <v>Touchstone Brick 30x45</v>
          </cell>
        </row>
        <row r="55">
          <cell r="A55" t="str">
            <v>Touchstone Palladiana 30x30</v>
          </cell>
          <cell r="B55" t="str">
            <v>Тачстоун Палладиана 30х30</v>
          </cell>
          <cell r="C55" t="str">
            <v>Touchstone Palladiana 30x30</v>
          </cell>
        </row>
        <row r="64">
          <cell r="A64" t="str">
            <v>Magnifica Inserto Flower 45x45</v>
          </cell>
          <cell r="B64" t="str">
            <v>Манифика Вставка Флауэр 45x45</v>
          </cell>
          <cell r="C64" t="str">
            <v>Magnifica Flower Insert 45x45</v>
          </cell>
        </row>
        <row r="65">
          <cell r="A65" t="str">
            <v>Magnifica Fascia Flower 7,2x45</v>
          </cell>
          <cell r="B65" t="str">
            <v>Манифика Фашиа Флауэр 7,2x45</v>
          </cell>
          <cell r="C65" t="str">
            <v>Magnifica Flower Fascia 7,2x45</v>
          </cell>
        </row>
        <row r="66">
          <cell r="A66" t="str">
            <v>Magnifica Tozzetto Flower 7,2x7,2</v>
          </cell>
          <cell r="B66" t="str">
            <v>Манифика Тоццетто Флауэр 7,2x7,2</v>
          </cell>
          <cell r="C66" t="str">
            <v>Magnifica Flower Tozzetto 7,2x7,2</v>
          </cell>
        </row>
        <row r="70">
          <cell r="A70" t="str">
            <v>Inserto Infinity 45x45</v>
          </cell>
          <cell r="B70" t="str">
            <v>Вставка Инфинити 45x45</v>
          </cell>
          <cell r="C70" t="str">
            <v>Infinity Insert 45x45</v>
          </cell>
        </row>
        <row r="71">
          <cell r="A71" t="str">
            <v>Fascia Infinity 5x45</v>
          </cell>
          <cell r="B71" t="str">
            <v>Фашиа Инфинити 5x45</v>
          </cell>
          <cell r="C71" t="str">
            <v>Infinity Fascia 5x45</v>
          </cell>
        </row>
        <row r="72">
          <cell r="A72" t="str">
            <v>Tozzetto Infinity 5x5</v>
          </cell>
          <cell r="B72" t="str">
            <v>Тоццетто Инфинити 5x5</v>
          </cell>
          <cell r="C72" t="str">
            <v>Infinity Tozzetto 5x5</v>
          </cell>
        </row>
        <row r="73">
          <cell r="A73" t="str">
            <v>Code Inserto Rose 45x45</v>
          </cell>
          <cell r="B73" t="str">
            <v>Коуд Вставка Розе 45x45</v>
          </cell>
          <cell r="C73" t="str">
            <v>Code Rose Insert 45x45</v>
          </cell>
        </row>
        <row r="74">
          <cell r="A74" t="str">
            <v>Code Fascia Rose 7,2x45</v>
          </cell>
          <cell r="B74" t="str">
            <v>Коуд Фашиа Розе  7,2x45</v>
          </cell>
          <cell r="C74" t="str">
            <v>Code Rose Fascia 7,2x45</v>
          </cell>
        </row>
        <row r="75">
          <cell r="A75" t="str">
            <v>Code Angolo Rose 7,2x7,2</v>
          </cell>
          <cell r="B75" t="str">
            <v>Коуд Уголок Розе 7,2x7,2</v>
          </cell>
          <cell r="C75" t="str">
            <v>Code Rose Angolo 7,2x7,2</v>
          </cell>
        </row>
        <row r="76">
          <cell r="A76" t="str">
            <v>Code Laser 30x60</v>
          </cell>
          <cell r="B76" t="str">
            <v>Коуд Лазер 30x60</v>
          </cell>
          <cell r="C76" t="str">
            <v>Code Laser 30x60</v>
          </cell>
        </row>
        <row r="80">
          <cell r="A80" t="str">
            <v>Travertini Fascia Classica 7,2x30</v>
          </cell>
          <cell r="B80" t="str">
            <v>Травертини Фашиа Классика 7,2x30</v>
          </cell>
          <cell r="C80" t="str">
            <v>Travertini Fascia Classica 7,2x30</v>
          </cell>
        </row>
        <row r="81">
          <cell r="A81" t="str">
            <v>Travertini Tozzetto Classico 7,2x7,2</v>
          </cell>
          <cell r="B81" t="str">
            <v>Травертини Тоццетто Классико 7,2x7,2</v>
          </cell>
          <cell r="C81" t="str">
            <v>Travertini Tozzetto Classico 7,2x7,2</v>
          </cell>
        </row>
        <row r="82">
          <cell r="A82" t="str">
            <v>Travertini Mosaico 30x30</v>
          </cell>
          <cell r="B82" t="str">
            <v xml:space="preserve">Травертини Мозаика 30х30 </v>
          </cell>
          <cell r="C82" t="str">
            <v>Travertini Mosaic 30x30</v>
          </cell>
        </row>
        <row r="85">
          <cell r="A85" t="str">
            <v>да - sì - yes</v>
          </cell>
        </row>
        <row r="86">
          <cell r="A86" t="str">
            <v>нет - no</v>
          </cell>
        </row>
        <row r="87">
          <cell r="A87" t="str">
            <v>паллета  pallet</v>
          </cell>
        </row>
        <row r="88">
          <cell r="A88" t="str">
            <v>Коробко  Scatola   Box</v>
          </cell>
        </row>
        <row r="89">
          <cell r="A89" t="str">
            <v>М2</v>
          </cell>
        </row>
        <row r="100">
          <cell r="A100" t="str">
            <v xml:space="preserve">  Gres Porcellanato smaltato                                   Glazed Porcelain Stoneware</v>
          </cell>
          <cell r="B100" t="str">
            <v>ГЛАЗУРОВАННЫЙ КЕРАМОГРАНИТ</v>
          </cell>
        </row>
        <row r="101">
          <cell r="A101" t="str">
            <v xml:space="preserve"> Gres Porcellanato colorato in massa         Full Body Coloured Porcelain Stoneware</v>
          </cell>
          <cell r="B101" t="str">
            <v>КЕРАМОГРАНИТ ОКРАШЕННЫЙ В МАССЕ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"/>
      <sheetName val="CODE"/>
      <sheetName val="FRONTESPIZIO"/>
      <sheetName val="INDICE"/>
      <sheetName val="LIGHT"/>
      <sheetName val="EGO"/>
      <sheetName val="SPACE"/>
      <sheetName val="TOUCHSTONE"/>
      <sheetName val="TRAVERTINI"/>
      <sheetName val="CASALI"/>
      <sheetName val="MAGNIFICA"/>
      <sheetName val="PRESTIGE"/>
      <sheetName val="BASIC"/>
      <sheetName val="GALAXY"/>
      <sheetName val="DECOR PROJECT - I classici"/>
      <sheetName val="DECOR PROJECT - I contemporanei"/>
      <sheetName val="DECOR PROJECT - I mosaici"/>
      <sheetName val="PESI E IMBALLI"/>
      <sheetName val="COND GEN VENDITA"/>
      <sheetName val="Traduzioni"/>
    </sheetNames>
    <sheetDataSet>
      <sheetData sheetId="0" refreshError="1"/>
      <sheetData sheetId="1">
        <row r="203">
          <cell r="D203" t="str">
            <v>шт - pz - pcs</v>
          </cell>
          <cell r="H203" t="str">
            <v>−</v>
          </cell>
          <cell r="I203" t="str">
            <v>−</v>
          </cell>
          <cell r="J203" t="str">
            <v>Коробко  Scatola   Box</v>
          </cell>
          <cell r="K203" t="str">
            <v>да - sì - yes</v>
          </cell>
        </row>
        <row r="214">
          <cell r="D214" t="str">
            <v>шт - pz - pcs</v>
          </cell>
          <cell r="H214" t="str">
            <v>−</v>
          </cell>
          <cell r="I214" t="str">
            <v>−</v>
          </cell>
          <cell r="J214" t="str">
            <v>Коробко  Scatola   Box</v>
          </cell>
          <cell r="K214" t="str">
            <v>да - sì - yes</v>
          </cell>
        </row>
        <row r="223">
          <cell r="D223" t="str">
            <v>шт - pz - pcs</v>
          </cell>
          <cell r="H223" t="str">
            <v>−</v>
          </cell>
          <cell r="I223" t="str">
            <v>−</v>
          </cell>
          <cell r="J223" t="str">
            <v>10 шт - pz - pcs</v>
          </cell>
          <cell r="K223" t="str">
            <v>нет - no</v>
          </cell>
        </row>
        <row r="224">
          <cell r="D224" t="str">
            <v>шт - pz - pcs</v>
          </cell>
          <cell r="H224" t="str">
            <v>−</v>
          </cell>
          <cell r="I224" t="str">
            <v>−</v>
          </cell>
          <cell r="J224" t="str">
            <v>10 шт - pz - pcs</v>
          </cell>
          <cell r="K224" t="str">
            <v>нет - no</v>
          </cell>
        </row>
        <row r="235">
          <cell r="D235" t="str">
            <v>шт - pz - pcs</v>
          </cell>
          <cell r="H235" t="str">
            <v>−</v>
          </cell>
          <cell r="I235" t="str">
            <v>−</v>
          </cell>
          <cell r="J235" t="str">
            <v>Коробко  Scatola   Box</v>
          </cell>
          <cell r="K235" t="str">
            <v>да - sì - yes</v>
          </cell>
        </row>
        <row r="246">
          <cell r="D246" t="str">
            <v>шт - pz - pcs</v>
          </cell>
          <cell r="H246" t="str">
            <v>−</v>
          </cell>
          <cell r="I246" t="str">
            <v>−</v>
          </cell>
          <cell r="J246" t="str">
            <v>Коробко  Scatola   Box</v>
          </cell>
          <cell r="K246" t="str">
            <v>да - sì - yes</v>
          </cell>
        </row>
        <row r="255">
          <cell r="D255" t="str">
            <v>шт - pz - pcs</v>
          </cell>
          <cell r="H255" t="str">
            <v>−</v>
          </cell>
          <cell r="I255" t="str">
            <v>−</v>
          </cell>
          <cell r="J255" t="str">
            <v>Коробко  Scatola   Box</v>
          </cell>
          <cell r="K255" t="str">
            <v>да - sì - yes</v>
          </cell>
        </row>
        <row r="265">
          <cell r="D265" t="str">
            <v>шт - pz - pcs</v>
          </cell>
          <cell r="H265" t="str">
            <v>−</v>
          </cell>
          <cell r="I265" t="str">
            <v>−</v>
          </cell>
          <cell r="J265" t="str">
            <v>Коробко  Scatola   Box</v>
          </cell>
          <cell r="K265" t="str">
            <v>да - sì - yes</v>
          </cell>
        </row>
        <row r="276">
          <cell r="D276" t="str">
            <v>шт - pz - pcs</v>
          </cell>
          <cell r="H276" t="str">
            <v>−</v>
          </cell>
          <cell r="I276" t="str">
            <v>−</v>
          </cell>
          <cell r="J276" t="str">
            <v>Коробко  Scatola   Box</v>
          </cell>
          <cell r="K276" t="str">
            <v>нет - no</v>
          </cell>
        </row>
        <row r="287">
          <cell r="D287" t="str">
            <v>шт - pz - pcs</v>
          </cell>
          <cell r="H287" t="str">
            <v>−</v>
          </cell>
          <cell r="I287" t="str">
            <v>−</v>
          </cell>
          <cell r="J287" t="str">
            <v>4 шт - pz - pcs</v>
          </cell>
          <cell r="K287" t="str">
            <v>нет - no</v>
          </cell>
        </row>
        <row r="298">
          <cell r="D298" t="str">
            <v>шт - pz - pcs</v>
          </cell>
          <cell r="H298" t="str">
            <v>−</v>
          </cell>
          <cell r="I298" t="str">
            <v>−</v>
          </cell>
          <cell r="J298" t="str">
            <v>4 шт - pz - pcs</v>
          </cell>
          <cell r="K298" t="str">
            <v>нет - no</v>
          </cell>
        </row>
        <row r="307">
          <cell r="D307" t="str">
            <v>шт - pz - pcs</v>
          </cell>
          <cell r="H307" t="str">
            <v>−</v>
          </cell>
          <cell r="I307" t="str">
            <v>−</v>
          </cell>
          <cell r="J307" t="str">
            <v>4 шт - pz - pcs</v>
          </cell>
          <cell r="K307" t="str">
            <v>нет - no</v>
          </cell>
        </row>
        <row r="317">
          <cell r="D317" t="str">
            <v>шт - pz - pcs</v>
          </cell>
          <cell r="H317" t="str">
            <v>−</v>
          </cell>
          <cell r="I317" t="str">
            <v>−</v>
          </cell>
          <cell r="J317" t="str">
            <v>4 шт - pz - pcs</v>
          </cell>
          <cell r="K317" t="str">
            <v>нет - 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A3" t="str">
            <v>Цены, включая НДС - Prezzi IVA compresa - Prices VAT included</v>
          </cell>
        </row>
        <row r="4">
          <cell r="A4" t="str">
            <v>SERIE</v>
          </cell>
          <cell r="B4" t="str">
            <v>СЕРИЯ</v>
          </cell>
          <cell r="C4" t="str">
            <v xml:space="preserve">SERIES </v>
          </cell>
        </row>
        <row r="5">
          <cell r="A5" t="str">
            <v>FORMATO</v>
          </cell>
          <cell r="B5" t="str">
            <v>ФОРМАТ</v>
          </cell>
          <cell r="C5" t="str">
            <v>SIZE</v>
          </cell>
        </row>
        <row r="6">
          <cell r="A6" t="str">
            <v>FINITURA:</v>
          </cell>
          <cell r="B6" t="str">
            <v>ОБРАБОТКА:</v>
          </cell>
          <cell r="C6" t="str">
            <v>FINISH:</v>
          </cell>
        </row>
        <row r="7">
          <cell r="A7" t="str">
            <v>CODICE</v>
          </cell>
          <cell r="B7" t="str">
            <v>КОД</v>
          </cell>
          <cell r="C7" t="str">
            <v>CODE</v>
          </cell>
        </row>
        <row r="8">
          <cell r="A8" t="str">
            <v>ARTICOLO</v>
          </cell>
          <cell r="B8" t="str">
            <v>АРТИКУЛ</v>
          </cell>
          <cell r="C8" t="str">
            <v>ITEM</v>
          </cell>
        </row>
        <row r="9">
          <cell r="A9" t="str">
            <v>U.M.</v>
          </cell>
          <cell r="B9" t="str">
            <v>ЕД.ИЗМ.</v>
          </cell>
          <cell r="C9" t="str">
            <v>U.M.</v>
          </cell>
        </row>
        <row r="10">
          <cell r="A10" t="str">
            <v>RUBLI</v>
          </cell>
          <cell r="B10" t="str">
            <v>РУБЛИ</v>
          </cell>
          <cell r="C10" t="str">
            <v>RUBLES</v>
          </cell>
        </row>
        <row r="11">
          <cell r="A11" t="str">
            <v>Ordine minimo</v>
          </cell>
          <cell r="B11" t="str">
            <v>Минималь-ный заказ</v>
          </cell>
          <cell r="C11" t="str">
            <v>Min. Qty to be ordered</v>
          </cell>
        </row>
        <row r="12">
          <cell r="A12" t="str">
            <v>Venduto solo a scatole intere</v>
          </cell>
          <cell r="B12" t="str">
            <v>Продается только коробками</v>
          </cell>
          <cell r="C12" t="str">
            <v>Sold for full boxes only</v>
          </cell>
        </row>
        <row r="13">
          <cell r="A13" t="str">
            <v>Pz per scatola</v>
          </cell>
          <cell r="B13" t="str">
            <v>Штук в коробке</v>
          </cell>
          <cell r="C13" t="str">
            <v>Pieces in a box</v>
          </cell>
        </row>
        <row r="14">
          <cell r="A14" t="str">
            <v>Mq per scatola</v>
          </cell>
          <cell r="B14" t="str">
            <v>М2 в коробке</v>
          </cell>
          <cell r="C14" t="str">
            <v xml:space="preserve">Sqm in a box </v>
          </cell>
        </row>
        <row r="15">
          <cell r="A15" t="str">
            <v>Mq per pallet</v>
          </cell>
          <cell r="B15" t="str">
            <v>М2 в паллете</v>
          </cell>
          <cell r="C15" t="str">
            <v xml:space="preserve">Sqm per pallet </v>
          </cell>
        </row>
        <row r="16">
          <cell r="A16" t="str">
            <v>Naturale</v>
          </cell>
          <cell r="B16" t="str">
            <v>Натуральная</v>
          </cell>
          <cell r="C16" t="str">
            <v>Matt</v>
          </cell>
        </row>
        <row r="17">
          <cell r="A17" t="str">
            <v>Naturale e rettificato</v>
          </cell>
          <cell r="B17" t="str">
            <v>Натуральная и реттифицированная</v>
          </cell>
          <cell r="C17" t="str">
            <v>Matt and rectified</v>
          </cell>
        </row>
        <row r="18">
          <cell r="A18" t="str">
            <v>Levigato e rettificato</v>
          </cell>
          <cell r="B18" t="str">
            <v>Полированная и реттифицированная</v>
          </cell>
          <cell r="C18" t="str">
            <v>Polished and rectified</v>
          </cell>
        </row>
        <row r="24">
          <cell r="B24" t="str">
            <v>Стекло</v>
          </cell>
        </row>
        <row r="30">
          <cell r="A30" t="str">
            <v>Battiscopa 7,2x45</v>
          </cell>
          <cell r="B30" t="str">
            <v>Плинтус 7,2х45</v>
          </cell>
          <cell r="C30" t="str">
            <v>Bullnose 7,2x45</v>
          </cell>
        </row>
        <row r="44">
          <cell r="A44" t="str">
            <v>Listello 2x45</v>
          </cell>
          <cell r="B44" t="str">
            <v>Бордюр 2х45</v>
          </cell>
          <cell r="C44" t="str">
            <v>Listello 2x45</v>
          </cell>
        </row>
        <row r="45">
          <cell r="A45" t="str">
            <v>Listello 2x60</v>
          </cell>
          <cell r="B45" t="str">
            <v>Бордюр 2х60</v>
          </cell>
          <cell r="C45" t="str">
            <v>Listello 2x60</v>
          </cell>
        </row>
        <row r="46">
          <cell r="A46" t="str">
            <v>Listello 2,5x45</v>
          </cell>
          <cell r="B46" t="str">
            <v>Бордюр 2,5х45</v>
          </cell>
          <cell r="C46" t="str">
            <v>Listello 2,5x45</v>
          </cell>
        </row>
        <row r="47">
          <cell r="A47" t="str">
            <v>Listello 2,5x60</v>
          </cell>
          <cell r="B47" t="str">
            <v>Бордюр 2,5х60</v>
          </cell>
          <cell r="C47" t="str">
            <v>Listello 2,5x60</v>
          </cell>
        </row>
        <row r="48">
          <cell r="A48" t="str">
            <v>Listello 0,8x45</v>
          </cell>
          <cell r="B48" t="str">
            <v>Бордюр 0,8х45</v>
          </cell>
          <cell r="C48" t="str">
            <v>Listello 0,8x45</v>
          </cell>
        </row>
        <row r="49">
          <cell r="A49" t="str">
            <v>Tozzetto 2x2</v>
          </cell>
          <cell r="B49" t="str">
            <v>Тоццетто 2х2</v>
          </cell>
          <cell r="C49" t="str">
            <v>Tozzetto 2x2</v>
          </cell>
        </row>
        <row r="50">
          <cell r="A50" t="str">
            <v>Tozzetto 2,5x2,5</v>
          </cell>
          <cell r="B50" t="str">
            <v>Тоццетто 2,5х2,5</v>
          </cell>
          <cell r="C50" t="str">
            <v>Tozzetto 2,5x2,5</v>
          </cell>
        </row>
        <row r="51">
          <cell r="A51" t="str">
            <v>Prestige Tozzetto 5x5</v>
          </cell>
          <cell r="B51" t="str">
            <v>Престиж Тоццетто 5х5</v>
          </cell>
          <cell r="C51" t="str">
            <v>Prestige Tozzetto 5x5</v>
          </cell>
        </row>
        <row r="79">
          <cell r="A79" t="str">
            <v>Prestige Mosaico Mix 30x30</v>
          </cell>
          <cell r="B79" t="str">
            <v xml:space="preserve">Престиж  Мозаика Микс 30х30 </v>
          </cell>
          <cell r="C79" t="str">
            <v>Prestige Mix Mosaic 30x30</v>
          </cell>
        </row>
        <row r="85">
          <cell r="A85" t="str">
            <v>да - sì - yes</v>
          </cell>
        </row>
        <row r="87">
          <cell r="A87" t="str">
            <v>паллета  pallet</v>
          </cell>
        </row>
        <row r="88">
          <cell r="A88" t="str">
            <v>Коробко  Scatola   Box</v>
          </cell>
        </row>
        <row r="89">
          <cell r="A89" t="str">
            <v>М2</v>
          </cell>
        </row>
        <row r="99">
          <cell r="A99" t="str">
            <v xml:space="preserve"> Gres Porcellanato a tutta massa                  Full Body Porcelain Stoneware</v>
          </cell>
          <cell r="B99" t="str">
            <v>ГОМОГЕННЫЙ КЕРАМОГРАНИТ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</sheetPr>
  <dimension ref="A1:L86"/>
  <sheetViews>
    <sheetView tabSelected="1" zoomScale="90" zoomScaleNormal="90" zoomScaleSheetLayoutView="70" workbookViewId="0">
      <selection activeCell="C88" sqref="C88:D88"/>
    </sheetView>
  </sheetViews>
  <sheetFormatPr defaultColWidth="11.5703125" defaultRowHeight="12.75" x14ac:dyDescent="0.2"/>
  <cols>
    <col min="2" max="2" width="31" customWidth="1"/>
    <col min="3" max="3" width="15.28515625" customWidth="1"/>
    <col min="9" max="9" width="13" customWidth="1"/>
    <col min="10" max="10" width="14.85546875" customWidth="1"/>
  </cols>
  <sheetData>
    <row r="1" spans="1:12" s="1" customFormat="1" ht="15.75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.75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5.75" x14ac:dyDescent="0.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" customFormat="1" ht="18" customHeight="1" x14ac:dyDescent="0.2">
      <c r="A5" s="5" t="s">
        <v>3</v>
      </c>
      <c r="B5" s="6" t="s">
        <v>4</v>
      </c>
      <c r="C5" s="5" t="s">
        <v>5</v>
      </c>
      <c r="D5" s="464" t="s">
        <v>6</v>
      </c>
      <c r="E5" s="464"/>
      <c r="F5" s="464"/>
      <c r="G5" s="464"/>
      <c r="H5" s="464"/>
      <c r="I5" s="464"/>
      <c r="J5" s="464"/>
      <c r="K5" s="4"/>
      <c r="L5" s="4"/>
    </row>
    <row r="6" spans="1:12" s="1" customFormat="1" ht="64.900000000000006" customHeight="1" x14ac:dyDescent="0.2">
      <c r="A6" s="7" t="s">
        <v>7</v>
      </c>
      <c r="B6" s="8" t="s">
        <v>8</v>
      </c>
      <c r="C6" s="9" t="s">
        <v>9</v>
      </c>
      <c r="D6" s="10" t="s">
        <v>10</v>
      </c>
      <c r="E6" s="11" t="s">
        <v>11</v>
      </c>
      <c r="F6" s="12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4"/>
      <c r="L6" s="4"/>
    </row>
    <row r="7" spans="1:12" s="1" customFormat="1" ht="24" x14ac:dyDescent="0.2">
      <c r="A7" s="13" t="s">
        <v>17</v>
      </c>
      <c r="B7" s="5" t="s">
        <v>18</v>
      </c>
      <c r="C7" s="7" t="s">
        <v>19</v>
      </c>
      <c r="D7" s="14" t="s">
        <v>20</v>
      </c>
      <c r="E7" s="15">
        <f>D7*0.9</f>
        <v>1224</v>
      </c>
      <c r="F7" s="16" t="s">
        <v>21</v>
      </c>
      <c r="G7" s="16" t="s">
        <v>22</v>
      </c>
      <c r="H7" s="16" t="s">
        <v>23</v>
      </c>
      <c r="I7" s="12" t="s">
        <v>24</v>
      </c>
      <c r="J7" s="16" t="s">
        <v>25</v>
      </c>
      <c r="K7" s="4"/>
      <c r="L7" s="4"/>
    </row>
    <row r="8" spans="1:12" s="1" customFormat="1" ht="24" x14ac:dyDescent="0.2">
      <c r="A8" s="13" t="s">
        <v>26</v>
      </c>
      <c r="B8" s="5" t="s">
        <v>27</v>
      </c>
      <c r="C8" s="7" t="s">
        <v>19</v>
      </c>
      <c r="D8" s="14" t="s">
        <v>20</v>
      </c>
      <c r="E8" s="15">
        <f>D8*0.9</f>
        <v>1224</v>
      </c>
      <c r="F8" s="16" t="s">
        <v>21</v>
      </c>
      <c r="G8" s="16" t="s">
        <v>22</v>
      </c>
      <c r="H8" s="16" t="s">
        <v>23</v>
      </c>
      <c r="I8" s="12" t="s">
        <v>24</v>
      </c>
      <c r="J8" s="16" t="s">
        <v>25</v>
      </c>
      <c r="K8" s="4"/>
      <c r="L8" s="4"/>
    </row>
    <row r="9" spans="1:12" s="1" customFormat="1" ht="24" x14ac:dyDescent="0.2">
      <c r="A9" s="13" t="s">
        <v>28</v>
      </c>
      <c r="B9" s="5" t="s">
        <v>29</v>
      </c>
      <c r="C9" s="7" t="s">
        <v>19</v>
      </c>
      <c r="D9" s="14" t="s">
        <v>20</v>
      </c>
      <c r="E9" s="15">
        <f>D9*0.9</f>
        <v>1224</v>
      </c>
      <c r="F9" s="16" t="s">
        <v>21</v>
      </c>
      <c r="G9" s="16" t="s">
        <v>22</v>
      </c>
      <c r="H9" s="16" t="s">
        <v>23</v>
      </c>
      <c r="I9" s="12" t="s">
        <v>24</v>
      </c>
      <c r="J9" s="16" t="s">
        <v>25</v>
      </c>
      <c r="K9" s="4"/>
      <c r="L9" s="4"/>
    </row>
    <row r="10" spans="1:12" s="1" customFormat="1" ht="24" x14ac:dyDescent="0.2">
      <c r="A10" s="13" t="s">
        <v>30</v>
      </c>
      <c r="B10" s="5" t="s">
        <v>31</v>
      </c>
      <c r="C10" s="7" t="s">
        <v>19</v>
      </c>
      <c r="D10" s="14" t="s">
        <v>32</v>
      </c>
      <c r="E10" s="15">
        <f>D10*0.9</f>
        <v>1259.1000000000001</v>
      </c>
      <c r="F10" s="16" t="s">
        <v>21</v>
      </c>
      <c r="G10" s="16" t="s">
        <v>22</v>
      </c>
      <c r="H10" s="16" t="s">
        <v>23</v>
      </c>
      <c r="I10" s="12" t="s">
        <v>24</v>
      </c>
      <c r="J10" s="16" t="s">
        <v>25</v>
      </c>
      <c r="K10" s="4"/>
      <c r="L10" s="4"/>
    </row>
    <row r="11" spans="1:12" s="1" customFormat="1" ht="24" x14ac:dyDescent="0.2">
      <c r="A11" s="13" t="s">
        <v>33</v>
      </c>
      <c r="B11" s="5" t="s">
        <v>34</v>
      </c>
      <c r="C11" s="7" t="s">
        <v>19</v>
      </c>
      <c r="D11" s="14" t="s">
        <v>32</v>
      </c>
      <c r="E11" s="15">
        <f>D11*0.9</f>
        <v>1259.1000000000001</v>
      </c>
      <c r="F11" s="16" t="s">
        <v>21</v>
      </c>
      <c r="G11" s="16" t="s">
        <v>22</v>
      </c>
      <c r="H11" s="16" t="s">
        <v>23</v>
      </c>
      <c r="I11" s="12" t="s">
        <v>24</v>
      </c>
      <c r="J11" s="16" t="s">
        <v>25</v>
      </c>
      <c r="K11" s="4"/>
      <c r="L11" s="4"/>
    </row>
    <row r="12" spans="1:12" s="1" customFormat="1" ht="15.75" x14ac:dyDescent="0.2">
      <c r="A12" s="4"/>
      <c r="B12" s="4"/>
      <c r="C12" s="4"/>
      <c r="D12" s="17"/>
      <c r="E12" s="18"/>
      <c r="F12" s="4"/>
      <c r="G12" s="4"/>
      <c r="H12" s="4"/>
      <c r="I12" s="4"/>
      <c r="J12" s="4"/>
      <c r="K12" s="4"/>
      <c r="L12" s="4"/>
    </row>
    <row r="13" spans="1:12" s="1" customFormat="1" ht="18" customHeight="1" x14ac:dyDescent="0.2">
      <c r="A13" s="5" t="s">
        <v>3</v>
      </c>
      <c r="B13" s="6" t="s">
        <v>4</v>
      </c>
      <c r="C13" s="5" t="s">
        <v>5</v>
      </c>
      <c r="D13" s="465" t="s">
        <v>35</v>
      </c>
      <c r="E13" s="465" t="e">
        <f>D13*0.9</f>
        <v>#VALUE!</v>
      </c>
      <c r="F13" s="465"/>
      <c r="G13" s="465"/>
      <c r="H13" s="465"/>
      <c r="I13" s="465"/>
      <c r="J13" s="465"/>
      <c r="K13" s="4"/>
      <c r="L13" s="4"/>
    </row>
    <row r="14" spans="1:12" s="1" customFormat="1" ht="62.65" customHeight="1" x14ac:dyDescent="0.2">
      <c r="A14" s="7" t="s">
        <v>7</v>
      </c>
      <c r="B14" s="8" t="s">
        <v>8</v>
      </c>
      <c r="C14" s="9" t="s">
        <v>9</v>
      </c>
      <c r="D14" s="19" t="s">
        <v>10</v>
      </c>
      <c r="E14" s="18" t="s">
        <v>11</v>
      </c>
      <c r="F14" s="5" t="s">
        <v>12</v>
      </c>
      <c r="G14" s="5" t="s">
        <v>13</v>
      </c>
      <c r="H14" s="12" t="s">
        <v>14</v>
      </c>
      <c r="I14" s="12" t="s">
        <v>15</v>
      </c>
      <c r="J14" s="12" t="s">
        <v>16</v>
      </c>
      <c r="K14" s="4"/>
      <c r="L14" s="4"/>
    </row>
    <row r="15" spans="1:12" s="1" customFormat="1" ht="24" x14ac:dyDescent="0.2">
      <c r="A15" s="13" t="s">
        <v>36</v>
      </c>
      <c r="B15" s="5" t="s">
        <v>18</v>
      </c>
      <c r="C15" s="7" t="s">
        <v>19</v>
      </c>
      <c r="D15" s="20" t="s">
        <v>37</v>
      </c>
      <c r="E15" s="15">
        <f>D15*0.9</f>
        <v>1485</v>
      </c>
      <c r="F15" s="13" t="s">
        <v>21</v>
      </c>
      <c r="G15" s="13" t="s">
        <v>22</v>
      </c>
      <c r="H15" s="16" t="s">
        <v>23</v>
      </c>
      <c r="I15" s="12" t="s">
        <v>24</v>
      </c>
      <c r="J15" s="16" t="s">
        <v>25</v>
      </c>
      <c r="K15" s="4"/>
      <c r="L15" s="4"/>
    </row>
    <row r="16" spans="1:12" s="1" customFormat="1" ht="24" x14ac:dyDescent="0.2">
      <c r="A16" s="13" t="s">
        <v>38</v>
      </c>
      <c r="B16" s="5" t="s">
        <v>27</v>
      </c>
      <c r="C16" s="7" t="s">
        <v>19</v>
      </c>
      <c r="D16" s="20" t="s">
        <v>37</v>
      </c>
      <c r="E16" s="15">
        <f>D16*0.9</f>
        <v>1485</v>
      </c>
      <c r="F16" s="13" t="s">
        <v>21</v>
      </c>
      <c r="G16" s="13" t="s">
        <v>22</v>
      </c>
      <c r="H16" s="16" t="s">
        <v>23</v>
      </c>
      <c r="I16" s="12" t="s">
        <v>24</v>
      </c>
      <c r="J16" s="16" t="s">
        <v>25</v>
      </c>
      <c r="K16" s="4"/>
      <c r="L16" s="4"/>
    </row>
    <row r="17" spans="1:12" s="1" customFormat="1" ht="24" x14ac:dyDescent="0.2">
      <c r="A17" s="13" t="s">
        <v>39</v>
      </c>
      <c r="B17" s="5" t="s">
        <v>29</v>
      </c>
      <c r="C17" s="7" t="s">
        <v>19</v>
      </c>
      <c r="D17" s="20" t="s">
        <v>37</v>
      </c>
      <c r="E17" s="15">
        <f>D17*0.9</f>
        <v>1485</v>
      </c>
      <c r="F17" s="13" t="s">
        <v>21</v>
      </c>
      <c r="G17" s="13" t="s">
        <v>22</v>
      </c>
      <c r="H17" s="16" t="s">
        <v>23</v>
      </c>
      <c r="I17" s="12" t="s">
        <v>24</v>
      </c>
      <c r="J17" s="16" t="s">
        <v>25</v>
      </c>
      <c r="K17" s="4"/>
      <c r="L17" s="4"/>
    </row>
    <row r="18" spans="1:12" s="1" customFormat="1" ht="24" x14ac:dyDescent="0.2">
      <c r="A18" s="13" t="s">
        <v>40</v>
      </c>
      <c r="B18" s="5" t="s">
        <v>31</v>
      </c>
      <c r="C18" s="7" t="s">
        <v>19</v>
      </c>
      <c r="D18" s="20" t="s">
        <v>41</v>
      </c>
      <c r="E18" s="15">
        <f>D18*0.9</f>
        <v>1525.5</v>
      </c>
      <c r="F18" s="13" t="s">
        <v>21</v>
      </c>
      <c r="G18" s="13" t="s">
        <v>22</v>
      </c>
      <c r="H18" s="16" t="s">
        <v>23</v>
      </c>
      <c r="I18" s="12" t="s">
        <v>24</v>
      </c>
      <c r="J18" s="16" t="s">
        <v>25</v>
      </c>
      <c r="K18" s="4"/>
      <c r="L18" s="4"/>
    </row>
    <row r="19" spans="1:12" s="1" customFormat="1" ht="24" x14ac:dyDescent="0.2">
      <c r="A19" s="13" t="s">
        <v>42</v>
      </c>
      <c r="B19" s="5" t="s">
        <v>34</v>
      </c>
      <c r="C19" s="7" t="s">
        <v>19</v>
      </c>
      <c r="D19" s="20" t="s">
        <v>41</v>
      </c>
      <c r="E19" s="15">
        <f>D19*0.9</f>
        <v>1525.5</v>
      </c>
      <c r="F19" s="13" t="s">
        <v>21</v>
      </c>
      <c r="G19" s="13" t="s">
        <v>22</v>
      </c>
      <c r="H19" s="16" t="s">
        <v>23</v>
      </c>
      <c r="I19" s="12" t="s">
        <v>24</v>
      </c>
      <c r="J19" s="16" t="s">
        <v>25</v>
      </c>
      <c r="K19" s="4"/>
      <c r="L19" s="4"/>
    </row>
    <row r="20" spans="1:12" s="1" customFormat="1" ht="15.75" x14ac:dyDescent="0.2">
      <c r="A20" s="4"/>
      <c r="B20" s="4"/>
      <c r="C20" s="4"/>
      <c r="D20" s="17"/>
      <c r="E20" s="18"/>
      <c r="F20" s="4"/>
      <c r="G20" s="4"/>
      <c r="H20" s="4"/>
      <c r="I20" s="4"/>
      <c r="J20" s="4"/>
      <c r="K20" s="4"/>
      <c r="L20" s="4"/>
    </row>
    <row r="21" spans="1:12" s="1" customFormat="1" ht="31.5" customHeight="1" x14ac:dyDescent="0.2">
      <c r="A21" s="5" t="s">
        <v>3</v>
      </c>
      <c r="B21" s="21" t="s">
        <v>43</v>
      </c>
      <c r="C21" s="5" t="s">
        <v>5</v>
      </c>
      <c r="D21" s="466" t="s">
        <v>44</v>
      </c>
      <c r="E21" s="466" t="e">
        <f>D21*0.9</f>
        <v>#VALUE!</v>
      </c>
      <c r="F21" s="466"/>
      <c r="G21" s="466"/>
      <c r="H21" s="466"/>
      <c r="I21" s="466"/>
      <c r="J21" s="466"/>
      <c r="K21" s="4"/>
      <c r="L21" s="4"/>
    </row>
    <row r="22" spans="1:12" s="1" customFormat="1" ht="59.65" customHeight="1" x14ac:dyDescent="0.2">
      <c r="A22" s="7" t="s">
        <v>7</v>
      </c>
      <c r="B22" s="8" t="s">
        <v>8</v>
      </c>
      <c r="C22" s="9" t="s">
        <v>9</v>
      </c>
      <c r="D22" s="19" t="s">
        <v>10</v>
      </c>
      <c r="E22" s="18" t="s">
        <v>11</v>
      </c>
      <c r="F22" s="5" t="s">
        <v>12</v>
      </c>
      <c r="G22" s="5" t="s">
        <v>13</v>
      </c>
      <c r="H22" s="5" t="s">
        <v>14</v>
      </c>
      <c r="I22" s="5" t="s">
        <v>15</v>
      </c>
      <c r="J22" s="12" t="s">
        <v>16</v>
      </c>
      <c r="K22" s="4"/>
      <c r="L22" s="4"/>
    </row>
    <row r="23" spans="1:12" s="1" customFormat="1" ht="24" x14ac:dyDescent="0.2">
      <c r="A23" s="13" t="s">
        <v>45</v>
      </c>
      <c r="B23" s="5" t="s">
        <v>46</v>
      </c>
      <c r="C23" s="7" t="s">
        <v>47</v>
      </c>
      <c r="D23" s="22" t="s">
        <v>48</v>
      </c>
      <c r="E23" s="15">
        <f>D23*0.9</f>
        <v>355.5</v>
      </c>
      <c r="F23" s="13" t="s">
        <v>49</v>
      </c>
      <c r="G23" s="13" t="s">
        <v>50</v>
      </c>
      <c r="H23" s="13" t="s">
        <v>51</v>
      </c>
      <c r="I23" s="5" t="s">
        <v>52</v>
      </c>
      <c r="J23" s="16" t="s">
        <v>25</v>
      </c>
      <c r="K23" s="4"/>
      <c r="L23" s="4"/>
    </row>
    <row r="24" spans="1:12" s="1" customFormat="1" ht="24" x14ac:dyDescent="0.2">
      <c r="A24" s="13" t="s">
        <v>53</v>
      </c>
      <c r="B24" s="5" t="s">
        <v>54</v>
      </c>
      <c r="C24" s="7" t="s">
        <v>47</v>
      </c>
      <c r="D24" s="22" t="s">
        <v>48</v>
      </c>
      <c r="E24" s="15">
        <f>D24*0.9</f>
        <v>355.5</v>
      </c>
      <c r="F24" s="13" t="s">
        <v>49</v>
      </c>
      <c r="G24" s="13" t="s">
        <v>50</v>
      </c>
      <c r="H24" s="13" t="s">
        <v>51</v>
      </c>
      <c r="I24" s="5" t="s">
        <v>52</v>
      </c>
      <c r="J24" s="16" t="s">
        <v>25</v>
      </c>
      <c r="K24" s="4"/>
      <c r="L24" s="4"/>
    </row>
    <row r="25" spans="1:12" s="1" customFormat="1" ht="24" x14ac:dyDescent="0.2">
      <c r="A25" s="13" t="s">
        <v>55</v>
      </c>
      <c r="B25" s="5" t="s">
        <v>56</v>
      </c>
      <c r="C25" s="7" t="s">
        <v>47</v>
      </c>
      <c r="D25" s="22" t="s">
        <v>48</v>
      </c>
      <c r="E25" s="15">
        <f>D25*0.9</f>
        <v>355.5</v>
      </c>
      <c r="F25" s="13" t="s">
        <v>49</v>
      </c>
      <c r="G25" s="13" t="s">
        <v>50</v>
      </c>
      <c r="H25" s="13" t="s">
        <v>51</v>
      </c>
      <c r="I25" s="5" t="s">
        <v>52</v>
      </c>
      <c r="J25" s="16" t="s">
        <v>25</v>
      </c>
      <c r="K25" s="4"/>
      <c r="L25" s="4"/>
    </row>
    <row r="26" spans="1:12" s="1" customFormat="1" ht="24" x14ac:dyDescent="0.2">
      <c r="A26" s="13" t="s">
        <v>57</v>
      </c>
      <c r="B26" s="5" t="s">
        <v>58</v>
      </c>
      <c r="C26" s="7" t="s">
        <v>47</v>
      </c>
      <c r="D26" s="22" t="s">
        <v>48</v>
      </c>
      <c r="E26" s="15">
        <f>D26*0.9</f>
        <v>355.5</v>
      </c>
      <c r="F26" s="13" t="s">
        <v>49</v>
      </c>
      <c r="G26" s="13" t="s">
        <v>50</v>
      </c>
      <c r="H26" s="13" t="s">
        <v>51</v>
      </c>
      <c r="I26" s="5" t="s">
        <v>52</v>
      </c>
      <c r="J26" s="16" t="s">
        <v>25</v>
      </c>
      <c r="K26" s="4"/>
      <c r="L26" s="4"/>
    </row>
    <row r="27" spans="1:12" s="1" customFormat="1" ht="24" x14ac:dyDescent="0.2">
      <c r="A27" s="13" t="s">
        <v>59</v>
      </c>
      <c r="B27" s="5" t="s">
        <v>60</v>
      </c>
      <c r="C27" s="7" t="s">
        <v>47</v>
      </c>
      <c r="D27" s="22" t="s">
        <v>48</v>
      </c>
      <c r="E27" s="15">
        <f>D27*0.9</f>
        <v>355.5</v>
      </c>
      <c r="F27" s="13" t="s">
        <v>49</v>
      </c>
      <c r="G27" s="13" t="s">
        <v>50</v>
      </c>
      <c r="H27" s="13" t="s">
        <v>51</v>
      </c>
      <c r="I27" s="5" t="s">
        <v>52</v>
      </c>
      <c r="J27" s="16" t="s">
        <v>25</v>
      </c>
      <c r="K27" s="4"/>
      <c r="L27" s="4"/>
    </row>
    <row r="28" spans="1:12" s="1" customFormat="1" ht="15.75" x14ac:dyDescent="0.2">
      <c r="A28" s="4"/>
      <c r="B28" s="4"/>
      <c r="C28" s="4"/>
      <c r="D28" s="17"/>
      <c r="E28" s="18"/>
      <c r="F28" s="4"/>
      <c r="G28" s="4"/>
      <c r="H28" s="4"/>
      <c r="I28" s="4"/>
      <c r="J28" s="4"/>
      <c r="K28" s="4"/>
      <c r="L28" s="4"/>
    </row>
    <row r="29" spans="1:12" s="1" customFormat="1" ht="31.35" customHeight="1" x14ac:dyDescent="0.2">
      <c r="A29" s="5" t="s">
        <v>3</v>
      </c>
      <c r="B29" s="7" t="s">
        <v>61</v>
      </c>
      <c r="C29" s="5" t="s">
        <v>5</v>
      </c>
      <c r="D29" s="461" t="s">
        <v>62</v>
      </c>
      <c r="E29" s="461" t="e">
        <f>D29*0.9</f>
        <v>#VALUE!</v>
      </c>
      <c r="F29" s="461"/>
      <c r="G29" s="461"/>
      <c r="H29" s="461"/>
      <c r="I29" s="461"/>
      <c r="J29" s="461"/>
      <c r="K29" s="4"/>
      <c r="L29" s="4"/>
    </row>
    <row r="30" spans="1:12" s="1" customFormat="1" ht="76.150000000000006" customHeight="1" x14ac:dyDescent="0.2">
      <c r="A30" s="7" t="s">
        <v>7</v>
      </c>
      <c r="B30" s="8" t="s">
        <v>8</v>
      </c>
      <c r="C30" s="9" t="s">
        <v>9</v>
      </c>
      <c r="D30" s="19" t="s">
        <v>10</v>
      </c>
      <c r="E30" s="15" t="s">
        <v>11</v>
      </c>
      <c r="F30" s="5" t="s">
        <v>12</v>
      </c>
      <c r="G30" s="5" t="s">
        <v>13</v>
      </c>
      <c r="H30" s="5" t="s">
        <v>14</v>
      </c>
      <c r="I30" s="5" t="s">
        <v>15</v>
      </c>
      <c r="J30" s="12" t="s">
        <v>16</v>
      </c>
      <c r="K30" s="4"/>
      <c r="L30" s="4"/>
    </row>
    <row r="31" spans="1:12" s="1" customFormat="1" ht="55.5" x14ac:dyDescent="0.2">
      <c r="A31" s="13" t="s">
        <v>63</v>
      </c>
      <c r="B31" s="5" t="s">
        <v>64</v>
      </c>
      <c r="C31" s="7" t="s">
        <v>65</v>
      </c>
      <c r="D31" s="20" t="s">
        <v>66</v>
      </c>
      <c r="E31" s="15">
        <f>D31*0.9</f>
        <v>1575</v>
      </c>
      <c r="F31" s="13" t="s">
        <v>67</v>
      </c>
      <c r="G31" s="23" t="s">
        <v>68</v>
      </c>
      <c r="H31" s="23" t="s">
        <v>68</v>
      </c>
      <c r="I31" s="5" t="s">
        <v>69</v>
      </c>
      <c r="J31" s="16" t="s">
        <v>70</v>
      </c>
      <c r="K31" s="4"/>
      <c r="L31" s="4"/>
    </row>
    <row r="32" spans="1:12" s="1" customFormat="1" ht="15.75" x14ac:dyDescent="0.2">
      <c r="A32" s="4"/>
      <c r="B32" s="4"/>
      <c r="C32" s="4"/>
      <c r="D32" s="17"/>
      <c r="E32" s="18"/>
      <c r="F32" s="4"/>
      <c r="G32" s="4"/>
      <c r="H32" s="4"/>
      <c r="I32" s="4"/>
      <c r="J32" s="4"/>
      <c r="K32" s="4"/>
      <c r="L32" s="4"/>
    </row>
    <row r="33" spans="1:12" s="1" customFormat="1" ht="39.6" customHeight="1" x14ac:dyDescent="0.2">
      <c r="A33" s="5" t="s">
        <v>3</v>
      </c>
      <c r="B33" s="7" t="s">
        <v>61</v>
      </c>
      <c r="C33" s="5" t="s">
        <v>5</v>
      </c>
      <c r="D33" s="461" t="s">
        <v>62</v>
      </c>
      <c r="E33" s="461" t="e">
        <f>D33*0.9</f>
        <v>#VALUE!</v>
      </c>
      <c r="F33" s="461"/>
      <c r="G33" s="461"/>
      <c r="H33" s="461"/>
      <c r="I33" s="461"/>
      <c r="J33" s="461"/>
      <c r="K33" s="4"/>
      <c r="L33" s="4"/>
    </row>
    <row r="34" spans="1:12" s="1" customFormat="1" ht="55.9" customHeight="1" x14ac:dyDescent="0.2">
      <c r="A34" s="7" t="s">
        <v>7</v>
      </c>
      <c r="B34" s="8" t="s">
        <v>8</v>
      </c>
      <c r="C34" s="9" t="s">
        <v>9</v>
      </c>
      <c r="D34" s="19" t="s">
        <v>10</v>
      </c>
      <c r="E34" s="18" t="s">
        <v>11</v>
      </c>
      <c r="F34" s="12" t="s">
        <v>12</v>
      </c>
      <c r="G34" s="12" t="s">
        <v>13</v>
      </c>
      <c r="H34" s="12" t="s">
        <v>14</v>
      </c>
      <c r="I34" s="12" t="s">
        <v>15</v>
      </c>
      <c r="J34" s="12" t="s">
        <v>16</v>
      </c>
      <c r="K34" s="4"/>
      <c r="L34" s="4"/>
    </row>
    <row r="35" spans="1:12" s="1" customFormat="1" ht="55.5" x14ac:dyDescent="0.2">
      <c r="A35" s="13" t="s">
        <v>71</v>
      </c>
      <c r="B35" s="5" t="s">
        <v>72</v>
      </c>
      <c r="C35" s="7" t="s">
        <v>65</v>
      </c>
      <c r="D35" s="24" t="s">
        <v>66</v>
      </c>
      <c r="E35" s="15">
        <f>D35*0.9</f>
        <v>1575</v>
      </c>
      <c r="F35" s="16" t="s">
        <v>67</v>
      </c>
      <c r="G35" s="16" t="s">
        <v>68</v>
      </c>
      <c r="H35" s="16" t="s">
        <v>68</v>
      </c>
      <c r="I35" s="12" t="s">
        <v>69</v>
      </c>
      <c r="J35" s="16" t="s">
        <v>70</v>
      </c>
      <c r="K35" s="4"/>
      <c r="L35" s="4"/>
    </row>
    <row r="36" spans="1:12" s="1" customFormat="1" ht="55.5" x14ac:dyDescent="0.2">
      <c r="A36" s="13" t="s">
        <v>73</v>
      </c>
      <c r="B36" s="5" t="s">
        <v>74</v>
      </c>
      <c r="C36" s="7" t="s">
        <v>65</v>
      </c>
      <c r="D36" s="24" t="s">
        <v>66</v>
      </c>
      <c r="E36" s="15">
        <f>D36*0.9</f>
        <v>1575</v>
      </c>
      <c r="F36" s="16" t="s">
        <v>67</v>
      </c>
      <c r="G36" s="16" t="s">
        <v>68</v>
      </c>
      <c r="H36" s="16" t="s">
        <v>68</v>
      </c>
      <c r="I36" s="12" t="s">
        <v>69</v>
      </c>
      <c r="J36" s="16" t="s">
        <v>70</v>
      </c>
      <c r="K36" s="4"/>
      <c r="L36" s="4"/>
    </row>
    <row r="37" spans="1:12" s="1" customFormat="1" ht="55.5" x14ac:dyDescent="0.2">
      <c r="A37" s="13" t="s">
        <v>75</v>
      </c>
      <c r="B37" s="5" t="s">
        <v>76</v>
      </c>
      <c r="C37" s="7" t="s">
        <v>65</v>
      </c>
      <c r="D37" s="24" t="s">
        <v>66</v>
      </c>
      <c r="E37" s="15">
        <f>D37*0.9</f>
        <v>1575</v>
      </c>
      <c r="F37" s="16" t="s">
        <v>67</v>
      </c>
      <c r="G37" s="16" t="s">
        <v>68</v>
      </c>
      <c r="H37" s="16" t="s">
        <v>68</v>
      </c>
      <c r="I37" s="12" t="s">
        <v>69</v>
      </c>
      <c r="J37" s="16" t="s">
        <v>70</v>
      </c>
      <c r="K37" s="4"/>
      <c r="L37" s="4"/>
    </row>
    <row r="38" spans="1:12" s="1" customFormat="1" ht="55.5" x14ac:dyDescent="0.2">
      <c r="A38" s="13" t="s">
        <v>77</v>
      </c>
      <c r="B38" s="5" t="s">
        <v>78</v>
      </c>
      <c r="C38" s="7" t="s">
        <v>65</v>
      </c>
      <c r="D38" s="24" t="s">
        <v>66</v>
      </c>
      <c r="E38" s="15">
        <f>D38*0.9</f>
        <v>1575</v>
      </c>
      <c r="F38" s="16" t="s">
        <v>67</v>
      </c>
      <c r="G38" s="16" t="s">
        <v>68</v>
      </c>
      <c r="H38" s="16" t="s">
        <v>68</v>
      </c>
      <c r="I38" s="12" t="s">
        <v>69</v>
      </c>
      <c r="J38" s="16" t="s">
        <v>70</v>
      </c>
      <c r="K38" s="4"/>
      <c r="L38" s="4"/>
    </row>
    <row r="39" spans="1:12" s="1" customFormat="1" ht="15.75" x14ac:dyDescent="0.2">
      <c r="A39" s="4"/>
      <c r="B39" s="4"/>
      <c r="C39" s="4"/>
      <c r="D39" s="17"/>
      <c r="E39" s="18"/>
      <c r="F39" s="4"/>
      <c r="G39" s="4"/>
      <c r="H39" s="4"/>
      <c r="I39" s="4"/>
      <c r="J39" s="4"/>
      <c r="K39" s="4"/>
      <c r="L39" s="4"/>
    </row>
    <row r="40" spans="1:12" s="1" customFormat="1" ht="37.35" customHeight="1" x14ac:dyDescent="0.2">
      <c r="A40" s="5" t="s">
        <v>3</v>
      </c>
      <c r="B40" s="21" t="s">
        <v>79</v>
      </c>
      <c r="C40" s="5" t="s">
        <v>5</v>
      </c>
      <c r="D40" s="461" t="s">
        <v>62</v>
      </c>
      <c r="E40" s="461" t="e">
        <f>D40*0.9</f>
        <v>#VALUE!</v>
      </c>
      <c r="F40" s="461"/>
      <c r="G40" s="461"/>
      <c r="H40" s="461"/>
      <c r="I40" s="461"/>
      <c r="J40" s="461"/>
      <c r="K40" s="4"/>
      <c r="L40" s="4"/>
    </row>
    <row r="41" spans="1:12" s="1" customFormat="1" ht="61.9" customHeight="1" x14ac:dyDescent="0.2">
      <c r="A41" s="7" t="s">
        <v>7</v>
      </c>
      <c r="B41" s="8" t="s">
        <v>8</v>
      </c>
      <c r="C41" s="9" t="s">
        <v>9</v>
      </c>
      <c r="D41" s="19" t="s">
        <v>10</v>
      </c>
      <c r="E41" s="15" t="s">
        <v>11</v>
      </c>
      <c r="F41" s="5" t="s">
        <v>12</v>
      </c>
      <c r="G41" s="5" t="s">
        <v>13</v>
      </c>
      <c r="H41" s="5" t="s">
        <v>14</v>
      </c>
      <c r="I41" s="5" t="s">
        <v>15</v>
      </c>
      <c r="J41" s="12" t="s">
        <v>16</v>
      </c>
      <c r="K41" s="4"/>
      <c r="L41" s="4"/>
    </row>
    <row r="42" spans="1:12" s="1" customFormat="1" ht="55.5" x14ac:dyDescent="0.2">
      <c r="A42" s="13" t="s">
        <v>80</v>
      </c>
      <c r="B42" s="5" t="s">
        <v>81</v>
      </c>
      <c r="C42" s="7" t="s">
        <v>65</v>
      </c>
      <c r="D42" s="20" t="s">
        <v>82</v>
      </c>
      <c r="E42" s="15">
        <f t="shared" ref="E42:E47" si="0">D42*0.9</f>
        <v>2835</v>
      </c>
      <c r="F42" s="13" t="s">
        <v>67</v>
      </c>
      <c r="G42" s="23" t="s">
        <v>68</v>
      </c>
      <c r="H42" s="23" t="s">
        <v>68</v>
      </c>
      <c r="I42" s="5" t="s">
        <v>69</v>
      </c>
      <c r="J42" s="16" t="s">
        <v>70</v>
      </c>
      <c r="K42" s="4"/>
      <c r="L42" s="4"/>
    </row>
    <row r="43" spans="1:12" s="1" customFormat="1" ht="55.5" x14ac:dyDescent="0.2">
      <c r="A43" s="13" t="s">
        <v>83</v>
      </c>
      <c r="B43" s="5" t="s">
        <v>84</v>
      </c>
      <c r="C43" s="7" t="s">
        <v>65</v>
      </c>
      <c r="D43" s="20" t="s">
        <v>82</v>
      </c>
      <c r="E43" s="15">
        <f t="shared" si="0"/>
        <v>2835</v>
      </c>
      <c r="F43" s="13" t="s">
        <v>67</v>
      </c>
      <c r="G43" s="23" t="s">
        <v>68</v>
      </c>
      <c r="H43" s="23" t="s">
        <v>68</v>
      </c>
      <c r="I43" s="5" t="s">
        <v>69</v>
      </c>
      <c r="J43" s="16" t="s">
        <v>70</v>
      </c>
      <c r="K43" s="4"/>
      <c r="L43" s="4"/>
    </row>
    <row r="44" spans="1:12" s="1" customFormat="1" ht="55.5" x14ac:dyDescent="0.2">
      <c r="A44" s="13" t="s">
        <v>85</v>
      </c>
      <c r="B44" s="5" t="s">
        <v>86</v>
      </c>
      <c r="C44" s="7" t="s">
        <v>65</v>
      </c>
      <c r="D44" s="20" t="s">
        <v>82</v>
      </c>
      <c r="E44" s="15">
        <f t="shared" si="0"/>
        <v>2835</v>
      </c>
      <c r="F44" s="13" t="s">
        <v>67</v>
      </c>
      <c r="G44" s="23" t="s">
        <v>68</v>
      </c>
      <c r="H44" s="23" t="s">
        <v>68</v>
      </c>
      <c r="I44" s="5" t="s">
        <v>69</v>
      </c>
      <c r="J44" s="16" t="s">
        <v>70</v>
      </c>
      <c r="K44" s="4"/>
      <c r="L44" s="4"/>
    </row>
    <row r="45" spans="1:12" s="1" customFormat="1" ht="55.5" x14ac:dyDescent="0.2">
      <c r="A45" s="13" t="s">
        <v>87</v>
      </c>
      <c r="B45" s="5" t="s">
        <v>88</v>
      </c>
      <c r="C45" s="7" t="s">
        <v>65</v>
      </c>
      <c r="D45" s="20" t="s">
        <v>82</v>
      </c>
      <c r="E45" s="15">
        <f t="shared" si="0"/>
        <v>2835</v>
      </c>
      <c r="F45" s="13" t="s">
        <v>67</v>
      </c>
      <c r="G45" s="23" t="s">
        <v>68</v>
      </c>
      <c r="H45" s="23" t="s">
        <v>68</v>
      </c>
      <c r="I45" s="5" t="s">
        <v>69</v>
      </c>
      <c r="J45" s="16" t="s">
        <v>70</v>
      </c>
      <c r="K45" s="4"/>
      <c r="L45" s="4"/>
    </row>
    <row r="46" spans="1:12" s="1" customFormat="1" ht="55.5" x14ac:dyDescent="0.2">
      <c r="A46" s="13" t="s">
        <v>89</v>
      </c>
      <c r="B46" s="5" t="s">
        <v>90</v>
      </c>
      <c r="C46" s="7" t="s">
        <v>65</v>
      </c>
      <c r="D46" s="20" t="s">
        <v>82</v>
      </c>
      <c r="E46" s="15">
        <f t="shared" si="0"/>
        <v>2835</v>
      </c>
      <c r="F46" s="13" t="s">
        <v>67</v>
      </c>
      <c r="G46" s="23" t="s">
        <v>68</v>
      </c>
      <c r="H46" s="23" t="s">
        <v>68</v>
      </c>
      <c r="I46" s="5" t="s">
        <v>69</v>
      </c>
      <c r="J46" s="16" t="s">
        <v>70</v>
      </c>
      <c r="K46" s="4"/>
      <c r="L46" s="4"/>
    </row>
    <row r="47" spans="1:12" s="1" customFormat="1" ht="55.5" x14ac:dyDescent="0.2">
      <c r="A47" s="13" t="s">
        <v>91</v>
      </c>
      <c r="B47" s="5" t="s">
        <v>92</v>
      </c>
      <c r="C47" s="7" t="s">
        <v>65</v>
      </c>
      <c r="D47" s="20" t="s">
        <v>82</v>
      </c>
      <c r="E47" s="15">
        <f t="shared" si="0"/>
        <v>2835</v>
      </c>
      <c r="F47" s="13" t="s">
        <v>67</v>
      </c>
      <c r="G47" s="23" t="s">
        <v>68</v>
      </c>
      <c r="H47" s="23" t="s">
        <v>68</v>
      </c>
      <c r="I47" s="5" t="s">
        <v>69</v>
      </c>
      <c r="J47" s="16" t="s">
        <v>70</v>
      </c>
      <c r="K47" s="4"/>
      <c r="L47" s="4"/>
    </row>
    <row r="48" spans="1:12" s="1" customFormat="1" ht="15.75" x14ac:dyDescent="0.2">
      <c r="A48" s="4"/>
      <c r="B48" s="4"/>
      <c r="C48" s="4"/>
      <c r="D48" s="17"/>
      <c r="E48" s="15"/>
      <c r="F48" s="4"/>
      <c r="G48" s="4"/>
      <c r="H48" s="4"/>
      <c r="I48" s="4"/>
      <c r="J48" s="4"/>
      <c r="K48" s="4"/>
      <c r="L48" s="4"/>
    </row>
    <row r="49" spans="1:12" s="1" customFormat="1" ht="35.85" customHeight="1" x14ac:dyDescent="0.2">
      <c r="A49" s="5" t="s">
        <v>3</v>
      </c>
      <c r="B49" s="21" t="s">
        <v>79</v>
      </c>
      <c r="C49" s="5" t="s">
        <v>5</v>
      </c>
      <c r="D49" s="461" t="s">
        <v>62</v>
      </c>
      <c r="E49" s="461" t="e">
        <f>D49*0.9</f>
        <v>#VALUE!</v>
      </c>
      <c r="F49" s="461"/>
      <c r="G49" s="461"/>
      <c r="H49" s="461"/>
      <c r="I49" s="461"/>
      <c r="J49" s="461"/>
      <c r="K49" s="4"/>
      <c r="L49" s="4"/>
    </row>
    <row r="50" spans="1:12" s="1" customFormat="1" ht="63.75" x14ac:dyDescent="0.2">
      <c r="A50" s="7" t="s">
        <v>7</v>
      </c>
      <c r="B50" s="8" t="s">
        <v>8</v>
      </c>
      <c r="C50" s="9" t="s">
        <v>9</v>
      </c>
      <c r="D50" s="19" t="s">
        <v>10</v>
      </c>
      <c r="E50" s="18" t="s">
        <v>11</v>
      </c>
      <c r="F50" s="12" t="s">
        <v>12</v>
      </c>
      <c r="G50" s="12" t="s">
        <v>13</v>
      </c>
      <c r="H50" s="12" t="s">
        <v>14</v>
      </c>
      <c r="I50" s="12" t="s">
        <v>15</v>
      </c>
      <c r="J50" s="12" t="s">
        <v>16</v>
      </c>
      <c r="K50" s="4"/>
      <c r="L50" s="4"/>
    </row>
    <row r="51" spans="1:12" s="1" customFormat="1" ht="55.5" x14ac:dyDescent="0.2">
      <c r="A51" s="13" t="s">
        <v>93</v>
      </c>
      <c r="B51" s="5" t="s">
        <v>94</v>
      </c>
      <c r="C51" s="7" t="s">
        <v>65</v>
      </c>
      <c r="D51" s="24" t="s">
        <v>82</v>
      </c>
      <c r="E51" s="15">
        <f>D51*0.9</f>
        <v>2835</v>
      </c>
      <c r="F51" s="16" t="s">
        <v>67</v>
      </c>
      <c r="G51" s="16" t="s">
        <v>68</v>
      </c>
      <c r="H51" s="16" t="s">
        <v>68</v>
      </c>
      <c r="I51" s="12" t="s">
        <v>69</v>
      </c>
      <c r="J51" s="16" t="s">
        <v>70</v>
      </c>
      <c r="K51" s="4"/>
      <c r="L51" s="4"/>
    </row>
    <row r="52" spans="1:12" s="1" customFormat="1" ht="55.5" x14ac:dyDescent="0.2">
      <c r="A52" s="13" t="s">
        <v>95</v>
      </c>
      <c r="B52" s="5" t="s">
        <v>96</v>
      </c>
      <c r="C52" s="7" t="s">
        <v>65</v>
      </c>
      <c r="D52" s="24" t="s">
        <v>82</v>
      </c>
      <c r="E52" s="15">
        <f>D52*0.9</f>
        <v>2835</v>
      </c>
      <c r="F52" s="16" t="s">
        <v>67</v>
      </c>
      <c r="G52" s="16" t="s">
        <v>68</v>
      </c>
      <c r="H52" s="16" t="s">
        <v>68</v>
      </c>
      <c r="I52" s="12" t="s">
        <v>69</v>
      </c>
      <c r="J52" s="16" t="s">
        <v>70</v>
      </c>
      <c r="K52" s="4"/>
      <c r="L52" s="4"/>
    </row>
    <row r="53" spans="1:12" s="1" customFormat="1" ht="55.5" x14ac:dyDescent="0.2">
      <c r="A53" s="13" t="s">
        <v>97</v>
      </c>
      <c r="B53" s="5" t="s">
        <v>98</v>
      </c>
      <c r="C53" s="7" t="s">
        <v>65</v>
      </c>
      <c r="D53" s="24" t="s">
        <v>82</v>
      </c>
      <c r="E53" s="15">
        <f>D53*0.9</f>
        <v>2835</v>
      </c>
      <c r="F53" s="16" t="s">
        <v>67</v>
      </c>
      <c r="G53" s="16" t="s">
        <v>68</v>
      </c>
      <c r="H53" s="16" t="s">
        <v>68</v>
      </c>
      <c r="I53" s="12" t="s">
        <v>69</v>
      </c>
      <c r="J53" s="16" t="s">
        <v>70</v>
      </c>
      <c r="K53" s="4"/>
      <c r="L53" s="4"/>
    </row>
    <row r="54" spans="1:12" s="1" customFormat="1" ht="55.5" x14ac:dyDescent="0.2">
      <c r="A54" s="13" t="s">
        <v>99</v>
      </c>
      <c r="B54" s="5" t="s">
        <v>100</v>
      </c>
      <c r="C54" s="7" t="s">
        <v>65</v>
      </c>
      <c r="D54" s="24" t="s">
        <v>82</v>
      </c>
      <c r="E54" s="15">
        <f>D54*0.9</f>
        <v>2835</v>
      </c>
      <c r="F54" s="16" t="s">
        <v>67</v>
      </c>
      <c r="G54" s="16" t="s">
        <v>68</v>
      </c>
      <c r="H54" s="16" t="s">
        <v>68</v>
      </c>
      <c r="I54" s="12" t="s">
        <v>69</v>
      </c>
      <c r="J54" s="16" t="s">
        <v>70</v>
      </c>
      <c r="K54" s="4"/>
      <c r="L54" s="4"/>
    </row>
    <row r="55" spans="1:12" s="1" customFormat="1" ht="15.75" x14ac:dyDescent="0.2">
      <c r="A55" s="4"/>
      <c r="B55" s="4"/>
      <c r="C55" s="4"/>
      <c r="D55" s="17"/>
      <c r="E55" s="18"/>
      <c r="F55" s="4"/>
      <c r="G55" s="4"/>
      <c r="H55" s="4"/>
      <c r="I55" s="4"/>
      <c r="J55" s="4"/>
      <c r="K55" s="4"/>
      <c r="L55" s="4"/>
    </row>
    <row r="56" spans="1:12" s="1" customFormat="1" ht="31.5" customHeight="1" x14ac:dyDescent="0.2">
      <c r="A56" s="5" t="s">
        <v>3</v>
      </c>
      <c r="B56" s="25" t="s">
        <v>101</v>
      </c>
      <c r="C56" s="5" t="s">
        <v>5</v>
      </c>
      <c r="D56" s="462" t="s">
        <v>35</v>
      </c>
      <c r="E56" s="462" t="e">
        <f>D56*0.9</f>
        <v>#VALUE!</v>
      </c>
      <c r="F56" s="462"/>
      <c r="G56" s="462"/>
      <c r="H56" s="462"/>
      <c r="I56" s="462"/>
      <c r="J56" s="462"/>
      <c r="K56" s="4"/>
      <c r="L56" s="4"/>
    </row>
    <row r="57" spans="1:12" s="1" customFormat="1" ht="66.400000000000006" customHeight="1" x14ac:dyDescent="0.2">
      <c r="A57" s="7" t="s">
        <v>7</v>
      </c>
      <c r="B57" s="8" t="s">
        <v>8</v>
      </c>
      <c r="C57" s="9" t="s">
        <v>9</v>
      </c>
      <c r="D57" s="19" t="s">
        <v>10</v>
      </c>
      <c r="E57" s="15" t="s">
        <v>11</v>
      </c>
      <c r="F57" s="5" t="s">
        <v>12</v>
      </c>
      <c r="G57" s="5" t="s">
        <v>13</v>
      </c>
      <c r="H57" s="5" t="s">
        <v>14</v>
      </c>
      <c r="I57" s="5" t="s">
        <v>15</v>
      </c>
      <c r="J57" s="12" t="s">
        <v>16</v>
      </c>
      <c r="K57" s="4"/>
      <c r="L57" s="4"/>
    </row>
    <row r="58" spans="1:12" s="1" customFormat="1" ht="31.5" x14ac:dyDescent="0.2">
      <c r="A58" s="13" t="s">
        <v>102</v>
      </c>
      <c r="B58" s="5" t="s">
        <v>103</v>
      </c>
      <c r="C58" s="7" t="s">
        <v>19</v>
      </c>
      <c r="D58" s="20" t="s">
        <v>104</v>
      </c>
      <c r="E58" s="15">
        <f t="shared" ref="E58:E66" si="1">D58*0.9</f>
        <v>1638</v>
      </c>
      <c r="F58" s="13" t="s">
        <v>21</v>
      </c>
      <c r="G58" s="13" t="s">
        <v>22</v>
      </c>
      <c r="H58" s="13" t="s">
        <v>23</v>
      </c>
      <c r="I58" s="5" t="s">
        <v>52</v>
      </c>
      <c r="J58" s="16" t="s">
        <v>25</v>
      </c>
      <c r="K58" s="4"/>
      <c r="L58" s="4"/>
    </row>
    <row r="59" spans="1:12" s="1" customFormat="1" ht="31.5" x14ac:dyDescent="0.2">
      <c r="A59" s="13" t="s">
        <v>105</v>
      </c>
      <c r="B59" s="5" t="s">
        <v>106</v>
      </c>
      <c r="C59" s="7" t="s">
        <v>19</v>
      </c>
      <c r="D59" s="20" t="s">
        <v>104</v>
      </c>
      <c r="E59" s="15">
        <f t="shared" si="1"/>
        <v>1638</v>
      </c>
      <c r="F59" s="13" t="s">
        <v>21</v>
      </c>
      <c r="G59" s="13" t="s">
        <v>22</v>
      </c>
      <c r="H59" s="13" t="s">
        <v>23</v>
      </c>
      <c r="I59" s="5" t="s">
        <v>52</v>
      </c>
      <c r="J59" s="16" t="s">
        <v>25</v>
      </c>
      <c r="K59" s="4"/>
      <c r="L59" s="4"/>
    </row>
    <row r="60" spans="1:12" s="1" customFormat="1" ht="31.5" x14ac:dyDescent="0.2">
      <c r="A60" s="13" t="s">
        <v>107</v>
      </c>
      <c r="B60" s="5" t="s">
        <v>108</v>
      </c>
      <c r="C60" s="7" t="s">
        <v>19</v>
      </c>
      <c r="D60" s="20" t="s">
        <v>104</v>
      </c>
      <c r="E60" s="15">
        <f t="shared" si="1"/>
        <v>1638</v>
      </c>
      <c r="F60" s="13" t="s">
        <v>21</v>
      </c>
      <c r="G60" s="13" t="s">
        <v>22</v>
      </c>
      <c r="H60" s="13" t="s">
        <v>23</v>
      </c>
      <c r="I60" s="5" t="s">
        <v>52</v>
      </c>
      <c r="J60" s="16" t="s">
        <v>25</v>
      </c>
      <c r="K60" s="4"/>
      <c r="L60" s="4"/>
    </row>
    <row r="61" spans="1:12" s="1" customFormat="1" ht="31.5" x14ac:dyDescent="0.2">
      <c r="A61" s="13" t="s">
        <v>109</v>
      </c>
      <c r="B61" s="5" t="s">
        <v>110</v>
      </c>
      <c r="C61" s="7" t="s">
        <v>19</v>
      </c>
      <c r="D61" s="20" t="s">
        <v>104</v>
      </c>
      <c r="E61" s="15">
        <f t="shared" si="1"/>
        <v>1638</v>
      </c>
      <c r="F61" s="13" t="s">
        <v>21</v>
      </c>
      <c r="G61" s="13" t="s">
        <v>22</v>
      </c>
      <c r="H61" s="13" t="s">
        <v>23</v>
      </c>
      <c r="I61" s="5" t="s">
        <v>52</v>
      </c>
      <c r="J61" s="16" t="s">
        <v>25</v>
      </c>
      <c r="K61" s="4"/>
      <c r="L61" s="4"/>
    </row>
    <row r="62" spans="1:12" s="1" customFormat="1" ht="31.5" x14ac:dyDescent="0.2">
      <c r="A62" s="13" t="s">
        <v>111</v>
      </c>
      <c r="B62" s="5" t="s">
        <v>112</v>
      </c>
      <c r="C62" s="7" t="s">
        <v>19</v>
      </c>
      <c r="D62" s="20" t="s">
        <v>104</v>
      </c>
      <c r="E62" s="15">
        <f t="shared" si="1"/>
        <v>1638</v>
      </c>
      <c r="F62" s="13" t="s">
        <v>21</v>
      </c>
      <c r="G62" s="13" t="s">
        <v>22</v>
      </c>
      <c r="H62" s="13" t="s">
        <v>23</v>
      </c>
      <c r="I62" s="5" t="s">
        <v>52</v>
      </c>
      <c r="J62" s="16" t="s">
        <v>25</v>
      </c>
      <c r="K62" s="4"/>
      <c r="L62" s="4"/>
    </row>
    <row r="63" spans="1:12" s="1" customFormat="1" ht="39.75" x14ac:dyDescent="0.2">
      <c r="A63" s="13" t="s">
        <v>113</v>
      </c>
      <c r="B63" s="5" t="s">
        <v>114</v>
      </c>
      <c r="C63" s="7" t="s">
        <v>19</v>
      </c>
      <c r="D63" s="20" t="s">
        <v>104</v>
      </c>
      <c r="E63" s="15">
        <f t="shared" si="1"/>
        <v>1638</v>
      </c>
      <c r="F63" s="13" t="s">
        <v>21</v>
      </c>
      <c r="G63" s="13" t="s">
        <v>22</v>
      </c>
      <c r="H63" s="13" t="s">
        <v>23</v>
      </c>
      <c r="I63" s="5" t="s">
        <v>52</v>
      </c>
      <c r="J63" s="16" t="s">
        <v>25</v>
      </c>
      <c r="K63" s="4"/>
      <c r="L63" s="4"/>
    </row>
    <row r="64" spans="1:12" s="1" customFormat="1" ht="31.5" x14ac:dyDescent="0.2">
      <c r="A64" s="13" t="s">
        <v>115</v>
      </c>
      <c r="B64" s="5" t="s">
        <v>116</v>
      </c>
      <c r="C64" s="7" t="s">
        <v>19</v>
      </c>
      <c r="D64" s="20" t="s">
        <v>104</v>
      </c>
      <c r="E64" s="15">
        <f t="shared" si="1"/>
        <v>1638</v>
      </c>
      <c r="F64" s="13" t="s">
        <v>21</v>
      </c>
      <c r="G64" s="13" t="s">
        <v>22</v>
      </c>
      <c r="H64" s="13" t="s">
        <v>23</v>
      </c>
      <c r="I64" s="5" t="s">
        <v>52</v>
      </c>
      <c r="J64" s="16" t="s">
        <v>25</v>
      </c>
      <c r="K64" s="4"/>
      <c r="L64" s="4"/>
    </row>
    <row r="65" spans="1:12" s="1" customFormat="1" ht="31.5" x14ac:dyDescent="0.2">
      <c r="A65" s="13" t="s">
        <v>117</v>
      </c>
      <c r="B65" s="5" t="s">
        <v>118</v>
      </c>
      <c r="C65" s="7" t="s">
        <v>19</v>
      </c>
      <c r="D65" s="20" t="s">
        <v>104</v>
      </c>
      <c r="E65" s="15">
        <f t="shared" si="1"/>
        <v>1638</v>
      </c>
      <c r="F65" s="13" t="s">
        <v>21</v>
      </c>
      <c r="G65" s="13" t="s">
        <v>22</v>
      </c>
      <c r="H65" s="13" t="s">
        <v>23</v>
      </c>
      <c r="I65" s="5" t="s">
        <v>52</v>
      </c>
      <c r="J65" s="16" t="s">
        <v>25</v>
      </c>
      <c r="K65" s="4"/>
      <c r="L65" s="4"/>
    </row>
    <row r="66" spans="1:12" s="1" customFormat="1" ht="31.5" x14ac:dyDescent="0.2">
      <c r="A66" s="13" t="s">
        <v>119</v>
      </c>
      <c r="B66" s="5" t="s">
        <v>120</v>
      </c>
      <c r="C66" s="7" t="s">
        <v>19</v>
      </c>
      <c r="D66" s="20" t="s">
        <v>104</v>
      </c>
      <c r="E66" s="15">
        <f t="shared" si="1"/>
        <v>1638</v>
      </c>
      <c r="F66" s="13" t="s">
        <v>21</v>
      </c>
      <c r="G66" s="13" t="s">
        <v>22</v>
      </c>
      <c r="H66" s="13" t="s">
        <v>23</v>
      </c>
      <c r="I66" s="5" t="s">
        <v>52</v>
      </c>
      <c r="J66" s="16" t="s">
        <v>25</v>
      </c>
      <c r="K66" s="4"/>
      <c r="L66" s="4"/>
    </row>
    <row r="67" spans="1:12" s="1" customFormat="1" ht="15.75" x14ac:dyDescent="0.2">
      <c r="A67" s="4"/>
      <c r="B67" s="4"/>
      <c r="C67" s="4"/>
      <c r="D67" s="17"/>
      <c r="E67" s="15"/>
      <c r="F67" s="4"/>
      <c r="G67" s="4"/>
      <c r="H67" s="4"/>
      <c r="I67" s="4"/>
      <c r="J67" s="4"/>
      <c r="K67" s="4"/>
      <c r="L67" s="4"/>
    </row>
    <row r="68" spans="1:12" s="1" customFormat="1" ht="31.5" customHeight="1" x14ac:dyDescent="0.2">
      <c r="A68" s="5" t="s">
        <v>3</v>
      </c>
      <c r="B68" s="25" t="s">
        <v>121</v>
      </c>
      <c r="C68" s="5" t="s">
        <v>5</v>
      </c>
      <c r="D68" s="463" t="s">
        <v>122</v>
      </c>
      <c r="E68" s="463" t="e">
        <f>D68*0.9</f>
        <v>#VALUE!</v>
      </c>
      <c r="F68" s="463"/>
      <c r="G68" s="463"/>
      <c r="H68" s="463"/>
      <c r="I68" s="463"/>
      <c r="J68" s="463"/>
      <c r="K68" s="4"/>
      <c r="L68" s="4"/>
    </row>
    <row r="69" spans="1:12" s="1" customFormat="1" ht="63.75" x14ac:dyDescent="0.2">
      <c r="A69" s="7" t="s">
        <v>7</v>
      </c>
      <c r="B69" s="8" t="s">
        <v>8</v>
      </c>
      <c r="C69" s="9" t="s">
        <v>9</v>
      </c>
      <c r="D69" s="19" t="s">
        <v>10</v>
      </c>
      <c r="E69" s="15" t="s">
        <v>11</v>
      </c>
      <c r="F69" s="5" t="s">
        <v>12</v>
      </c>
      <c r="G69" s="5" t="s">
        <v>13</v>
      </c>
      <c r="H69" s="5" t="s">
        <v>14</v>
      </c>
      <c r="I69" s="5" t="s">
        <v>15</v>
      </c>
      <c r="J69" s="12" t="s">
        <v>16</v>
      </c>
      <c r="K69" s="4"/>
      <c r="L69" s="4"/>
    </row>
    <row r="70" spans="1:12" s="1" customFormat="1" ht="24" x14ac:dyDescent="0.2">
      <c r="A70" s="13" t="s">
        <v>123</v>
      </c>
      <c r="B70" s="5" t="s">
        <v>124</v>
      </c>
      <c r="C70" s="7" t="s">
        <v>65</v>
      </c>
      <c r="D70" s="22" t="s">
        <v>125</v>
      </c>
      <c r="E70" s="15">
        <f>D70*0.9</f>
        <v>112.5</v>
      </c>
      <c r="F70" s="13" t="s">
        <v>49</v>
      </c>
      <c r="G70" s="23" t="s">
        <v>68</v>
      </c>
      <c r="H70" s="23" t="s">
        <v>68</v>
      </c>
      <c r="I70" s="5" t="s">
        <v>52</v>
      </c>
      <c r="J70" s="16" t="s">
        <v>25</v>
      </c>
      <c r="K70" s="4"/>
      <c r="L70" s="4"/>
    </row>
    <row r="71" spans="1:12" s="1" customFormat="1" ht="15.75" x14ac:dyDescent="0.2">
      <c r="A71" s="4"/>
      <c r="B71" s="4"/>
      <c r="C71" s="4"/>
      <c r="D71" s="17"/>
      <c r="E71" s="18"/>
      <c r="F71" s="4"/>
      <c r="G71" s="4"/>
      <c r="H71" s="4"/>
      <c r="I71" s="4"/>
      <c r="J71" s="4"/>
      <c r="K71" s="4"/>
      <c r="L71" s="4"/>
    </row>
    <row r="72" spans="1:12" s="1" customFormat="1" ht="31.5" customHeight="1" x14ac:dyDescent="0.2">
      <c r="A72" s="5" t="s">
        <v>3</v>
      </c>
      <c r="B72" s="25" t="s">
        <v>121</v>
      </c>
      <c r="C72" s="5" t="s">
        <v>5</v>
      </c>
      <c r="D72" s="463" t="s">
        <v>122</v>
      </c>
      <c r="E72" s="463" t="e">
        <f>D72*0.9</f>
        <v>#VALUE!</v>
      </c>
      <c r="F72" s="463"/>
      <c r="G72" s="463"/>
      <c r="H72" s="463"/>
      <c r="I72" s="463"/>
      <c r="J72" s="463"/>
      <c r="K72" s="4"/>
      <c r="L72" s="4"/>
    </row>
    <row r="73" spans="1:12" s="1" customFormat="1" ht="63.75" x14ac:dyDescent="0.2">
      <c r="A73" s="7" t="s">
        <v>7</v>
      </c>
      <c r="B73" s="8" t="s">
        <v>8</v>
      </c>
      <c r="C73" s="12" t="s">
        <v>9</v>
      </c>
      <c r="D73" s="10" t="s">
        <v>10</v>
      </c>
      <c r="E73" s="15" t="s">
        <v>11</v>
      </c>
      <c r="F73" s="12" t="s">
        <v>12</v>
      </c>
      <c r="G73" s="12" t="s">
        <v>13</v>
      </c>
      <c r="H73" s="12" t="s">
        <v>14</v>
      </c>
      <c r="I73" s="12" t="s">
        <v>15</v>
      </c>
      <c r="J73" s="12" t="s">
        <v>16</v>
      </c>
      <c r="K73" s="4"/>
      <c r="L73" s="4"/>
    </row>
    <row r="74" spans="1:12" s="1" customFormat="1" ht="24" x14ac:dyDescent="0.2">
      <c r="A74" s="13" t="s">
        <v>126</v>
      </c>
      <c r="B74" s="5" t="s">
        <v>127</v>
      </c>
      <c r="C74" s="12" t="s">
        <v>65</v>
      </c>
      <c r="D74" s="14" t="s">
        <v>125</v>
      </c>
      <c r="E74" s="15">
        <f>D74*0.9</f>
        <v>112.5</v>
      </c>
      <c r="F74" s="16" t="s">
        <v>49</v>
      </c>
      <c r="G74" s="16" t="s">
        <v>68</v>
      </c>
      <c r="H74" s="16" t="s">
        <v>68</v>
      </c>
      <c r="I74" s="12" t="s">
        <v>52</v>
      </c>
      <c r="J74" s="16" t="s">
        <v>25</v>
      </c>
      <c r="K74" s="4"/>
      <c r="L74" s="4"/>
    </row>
    <row r="75" spans="1:12" s="1" customFormat="1" ht="24" x14ac:dyDescent="0.2">
      <c r="A75" s="13" t="s">
        <v>128</v>
      </c>
      <c r="B75" s="5" t="s">
        <v>129</v>
      </c>
      <c r="C75" s="12" t="s">
        <v>65</v>
      </c>
      <c r="D75" s="14" t="s">
        <v>125</v>
      </c>
      <c r="E75" s="15">
        <f>D75*0.9</f>
        <v>112.5</v>
      </c>
      <c r="F75" s="16" t="s">
        <v>49</v>
      </c>
      <c r="G75" s="16" t="s">
        <v>68</v>
      </c>
      <c r="H75" s="16" t="s">
        <v>68</v>
      </c>
      <c r="I75" s="12" t="s">
        <v>52</v>
      </c>
      <c r="J75" s="16" t="s">
        <v>25</v>
      </c>
      <c r="K75" s="4"/>
      <c r="L75" s="4"/>
    </row>
    <row r="76" spans="1:12" s="1" customFormat="1" ht="24" x14ac:dyDescent="0.2">
      <c r="A76" s="13" t="s">
        <v>130</v>
      </c>
      <c r="B76" s="5" t="s">
        <v>131</v>
      </c>
      <c r="C76" s="12" t="s">
        <v>65</v>
      </c>
      <c r="D76" s="14" t="s">
        <v>125</v>
      </c>
      <c r="E76" s="15">
        <f>D76*0.9</f>
        <v>112.5</v>
      </c>
      <c r="F76" s="16" t="s">
        <v>49</v>
      </c>
      <c r="G76" s="16" t="s">
        <v>68</v>
      </c>
      <c r="H76" s="16" t="s">
        <v>68</v>
      </c>
      <c r="I76" s="12" t="s">
        <v>52</v>
      </c>
      <c r="J76" s="16" t="s">
        <v>25</v>
      </c>
      <c r="K76" s="4"/>
      <c r="L76" s="4"/>
    </row>
    <row r="77" spans="1:12" s="1" customFormat="1" ht="24" x14ac:dyDescent="0.2">
      <c r="A77" s="13" t="s">
        <v>132</v>
      </c>
      <c r="B77" s="5" t="s">
        <v>133</v>
      </c>
      <c r="C77" s="12" t="s">
        <v>65</v>
      </c>
      <c r="D77" s="14" t="s">
        <v>125</v>
      </c>
      <c r="E77" s="15">
        <f>D77*0.9</f>
        <v>112.5</v>
      </c>
      <c r="F77" s="16" t="s">
        <v>49</v>
      </c>
      <c r="G77" s="16" t="s">
        <v>68</v>
      </c>
      <c r="H77" s="16" t="s">
        <v>68</v>
      </c>
      <c r="I77" s="12" t="s">
        <v>52</v>
      </c>
      <c r="J77" s="16" t="s">
        <v>25</v>
      </c>
      <c r="K77" s="4"/>
      <c r="L77" s="4"/>
    </row>
    <row r="78" spans="1:12" s="1" customFormat="1" ht="15.75" x14ac:dyDescent="0.2">
      <c r="A78" s="4"/>
      <c r="B78" s="4"/>
      <c r="C78" s="4"/>
      <c r="D78" s="17"/>
      <c r="E78" s="18"/>
      <c r="F78" s="4"/>
      <c r="G78" s="4"/>
      <c r="H78" s="4"/>
      <c r="I78" s="4"/>
      <c r="J78" s="4"/>
      <c r="K78" s="4"/>
      <c r="L78" s="4"/>
    </row>
    <row r="79" spans="1:12" s="1" customFormat="1" ht="31.5" customHeight="1" x14ac:dyDescent="0.2">
      <c r="A79" s="5" t="s">
        <v>3</v>
      </c>
      <c r="B79" s="21" t="s">
        <v>134</v>
      </c>
      <c r="C79" s="5" t="s">
        <v>5</v>
      </c>
      <c r="D79" s="463" t="s">
        <v>122</v>
      </c>
      <c r="E79" s="463" t="e">
        <f>D79*0.9</f>
        <v>#VALUE!</v>
      </c>
      <c r="F79" s="463"/>
      <c r="G79" s="463"/>
      <c r="H79" s="463"/>
      <c r="I79" s="463"/>
      <c r="J79" s="463"/>
      <c r="K79" s="4"/>
      <c r="L79" s="4"/>
    </row>
    <row r="80" spans="1:12" s="1" customFormat="1" ht="63.75" x14ac:dyDescent="0.2">
      <c r="A80" s="7" t="s">
        <v>7</v>
      </c>
      <c r="B80" s="8" t="s">
        <v>8</v>
      </c>
      <c r="C80" s="9" t="s">
        <v>9</v>
      </c>
      <c r="D80" s="19" t="s">
        <v>10</v>
      </c>
      <c r="E80" s="15" t="s">
        <v>11</v>
      </c>
      <c r="F80" s="5" t="s">
        <v>12</v>
      </c>
      <c r="G80" s="5" t="s">
        <v>13</v>
      </c>
      <c r="H80" s="12" t="s">
        <v>14</v>
      </c>
      <c r="I80" s="12" t="s">
        <v>15</v>
      </c>
      <c r="J80" s="12" t="s">
        <v>16</v>
      </c>
      <c r="K80" s="4"/>
      <c r="L80" s="4"/>
    </row>
    <row r="81" spans="1:12" s="1" customFormat="1" ht="24" x14ac:dyDescent="0.2">
      <c r="A81" s="13" t="s">
        <v>135</v>
      </c>
      <c r="B81" s="5" t="s">
        <v>136</v>
      </c>
      <c r="C81" s="7" t="s">
        <v>65</v>
      </c>
      <c r="D81" s="22" t="s">
        <v>137</v>
      </c>
      <c r="E81" s="15">
        <f>D81*0.9</f>
        <v>49.5</v>
      </c>
      <c r="F81" s="13" t="s">
        <v>138</v>
      </c>
      <c r="G81" s="23" t="s">
        <v>68</v>
      </c>
      <c r="H81" s="16" t="s">
        <v>68</v>
      </c>
      <c r="I81" s="12" t="s">
        <v>52</v>
      </c>
      <c r="J81" s="16" t="s">
        <v>25</v>
      </c>
      <c r="K81" s="4"/>
      <c r="L81" s="4"/>
    </row>
    <row r="82" spans="1:12" s="1" customFormat="1" ht="24" x14ac:dyDescent="0.2">
      <c r="A82" s="13" t="s">
        <v>139</v>
      </c>
      <c r="B82" s="5" t="s">
        <v>140</v>
      </c>
      <c r="C82" s="7" t="s">
        <v>65</v>
      </c>
      <c r="D82" s="22" t="s">
        <v>137</v>
      </c>
      <c r="E82" s="15">
        <f>D82*0.9</f>
        <v>49.5</v>
      </c>
      <c r="F82" s="13" t="s">
        <v>138</v>
      </c>
      <c r="G82" s="23" t="s">
        <v>68</v>
      </c>
      <c r="H82" s="16" t="s">
        <v>68</v>
      </c>
      <c r="I82" s="12" t="s">
        <v>52</v>
      </c>
      <c r="J82" s="16" t="s">
        <v>25</v>
      </c>
      <c r="K82" s="4"/>
      <c r="L82" s="4"/>
    </row>
    <row r="83" spans="1:12" s="1" customFormat="1" ht="31.5" x14ac:dyDescent="0.2">
      <c r="A83" s="13" t="s">
        <v>141</v>
      </c>
      <c r="B83" s="5" t="s">
        <v>142</v>
      </c>
      <c r="C83" s="7" t="s">
        <v>65</v>
      </c>
      <c r="D83" s="22" t="s">
        <v>137</v>
      </c>
      <c r="E83" s="15">
        <f>D83*0.9</f>
        <v>49.5</v>
      </c>
      <c r="F83" s="13" t="s">
        <v>138</v>
      </c>
      <c r="G83" s="23" t="s">
        <v>68</v>
      </c>
      <c r="H83" s="16" t="s">
        <v>68</v>
      </c>
      <c r="I83" s="12" t="s">
        <v>52</v>
      </c>
      <c r="J83" s="16" t="s">
        <v>25</v>
      </c>
      <c r="K83" s="4"/>
      <c r="L83" s="4"/>
    </row>
    <row r="84" spans="1:12" s="1" customFormat="1" ht="39.75" x14ac:dyDescent="0.2">
      <c r="A84" s="13" t="s">
        <v>143</v>
      </c>
      <c r="B84" s="5" t="s">
        <v>144</v>
      </c>
      <c r="C84" s="7" t="s">
        <v>65</v>
      </c>
      <c r="D84" s="22" t="s">
        <v>137</v>
      </c>
      <c r="E84" s="15">
        <f>D84*0.9</f>
        <v>49.5</v>
      </c>
      <c r="F84" s="13" t="s">
        <v>138</v>
      </c>
      <c r="G84" s="23" t="s">
        <v>68</v>
      </c>
      <c r="H84" s="16" t="s">
        <v>68</v>
      </c>
      <c r="I84" s="12" t="s">
        <v>52</v>
      </c>
      <c r="J84" s="16" t="s">
        <v>25</v>
      </c>
      <c r="K84" s="4"/>
      <c r="L84" s="4"/>
    </row>
    <row r="85" spans="1:12" s="1" customFormat="1" ht="24" x14ac:dyDescent="0.2">
      <c r="A85" s="13" t="s">
        <v>145</v>
      </c>
      <c r="B85" s="5" t="s">
        <v>146</v>
      </c>
      <c r="C85" s="7" t="s">
        <v>65</v>
      </c>
      <c r="D85" s="22" t="s">
        <v>137</v>
      </c>
      <c r="E85" s="15">
        <f>D85*0.9</f>
        <v>49.5</v>
      </c>
      <c r="F85" s="13" t="s">
        <v>138</v>
      </c>
      <c r="G85" s="23" t="s">
        <v>68</v>
      </c>
      <c r="H85" s="16" t="s">
        <v>68</v>
      </c>
      <c r="I85" s="12" t="s">
        <v>52</v>
      </c>
      <c r="J85" s="16" t="s">
        <v>25</v>
      </c>
      <c r="K85" s="4"/>
      <c r="L85" s="4"/>
    </row>
    <row r="86" spans="1:12" x14ac:dyDescent="0.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</sheetData>
  <sheetProtection selectLockedCells="1" selectUnlockedCells="1"/>
  <mergeCells count="11">
    <mergeCell ref="D40:J40"/>
    <mergeCell ref="D5:J5"/>
    <mergeCell ref="D13:J13"/>
    <mergeCell ref="D21:J21"/>
    <mergeCell ref="D29:J29"/>
    <mergeCell ref="D33:J33"/>
    <mergeCell ref="D49:J49"/>
    <mergeCell ref="D56:J56"/>
    <mergeCell ref="D68:J68"/>
    <mergeCell ref="D72:J72"/>
    <mergeCell ref="D79:J79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O146"/>
  <sheetViews>
    <sheetView zoomScale="90" zoomScaleNormal="90" zoomScaleSheetLayoutView="70" workbookViewId="0">
      <selection activeCell="E23" sqref="E1:E65536"/>
    </sheetView>
  </sheetViews>
  <sheetFormatPr defaultRowHeight="15.75" x14ac:dyDescent="0.2"/>
  <cols>
    <col min="1" max="1" width="18.7109375" style="51" customWidth="1"/>
    <col min="2" max="2" width="44.85546875" style="51" customWidth="1"/>
    <col min="3" max="3" width="5.7109375" style="51" customWidth="1"/>
    <col min="4" max="4" width="16.7109375" style="51" customWidth="1"/>
    <col min="5" max="7" width="12.140625" style="51" customWidth="1"/>
    <col min="8" max="8" width="13" style="51" customWidth="1"/>
    <col min="9" max="9" width="12.140625" style="51" customWidth="1"/>
    <col min="10" max="10" width="13.140625" style="51" customWidth="1"/>
    <col min="11" max="11" width="13.5703125" customWidth="1"/>
  </cols>
  <sheetData>
    <row r="1" spans="1:11" ht="61.5" customHeight="1" thickBot="1" x14ac:dyDescent="0.25">
      <c r="A1" s="55" t="str">
        <f>[1]Traduzioni!$B$4</f>
        <v>СЕРИЯ</v>
      </c>
      <c r="B1" s="526" t="s">
        <v>804</v>
      </c>
      <c r="C1" s="56"/>
      <c r="D1" s="517" t="str">
        <f>[1]Traduzioni!$B$101</f>
        <v>КЕРАМОГРАНИТ ОКРАШЕННЫЙ В МАССЕ</v>
      </c>
      <c r="E1" s="517"/>
      <c r="F1" s="517"/>
      <c r="G1" s="517"/>
      <c r="H1" s="57"/>
      <c r="I1" s="57"/>
      <c r="J1" s="58"/>
      <c r="K1" s="164"/>
    </row>
    <row r="2" spans="1:11" ht="28.5" hidden="1" customHeight="1" thickBot="1" x14ac:dyDescent="0.25">
      <c r="A2" s="60" t="str">
        <f>[1]Traduzioni!$A$4</f>
        <v>SERIE</v>
      </c>
      <c r="B2" s="526"/>
      <c r="C2" s="61"/>
      <c r="D2" s="518" t="str">
        <f>[1]Traduzioni!$A$101</f>
        <v xml:space="preserve"> Gres Porcellanato colorato in massa         Full Body Coloured Porcelain Stoneware</v>
      </c>
      <c r="E2" s="518"/>
      <c r="F2" s="518"/>
      <c r="G2" s="518"/>
      <c r="H2" s="62"/>
      <c r="I2" s="62"/>
      <c r="J2" s="63"/>
      <c r="K2" s="164"/>
    </row>
    <row r="3" spans="1:11" ht="45.75" customHeight="1" thickBot="1" x14ac:dyDescent="0.25">
      <c r="A3" s="64" t="str">
        <f>[1]Traduzioni!$C$4</f>
        <v xml:space="preserve">SERIES </v>
      </c>
      <c r="B3" s="526"/>
      <c r="C3" s="65"/>
      <c r="D3" s="519" t="str">
        <f>[1]Traduzioni!$A$3</f>
        <v>Цены, включая НДС - Prezzi IVA compresa - Prices VAT included</v>
      </c>
      <c r="E3" s="519"/>
      <c r="F3" s="519"/>
      <c r="G3" s="519"/>
      <c r="H3" s="519"/>
      <c r="I3" s="519"/>
      <c r="J3" s="519"/>
      <c r="K3" s="164"/>
    </row>
    <row r="4" spans="1:11" s="165" customFormat="1" ht="17.100000000000001" customHeight="1" x14ac:dyDescent="0.2">
      <c r="A4" s="66"/>
      <c r="B4" s="66"/>
      <c r="C4" s="66"/>
      <c r="D4" s="51"/>
      <c r="E4" s="66"/>
      <c r="F4" s="66"/>
      <c r="G4" s="66"/>
      <c r="H4" s="66"/>
      <c r="I4" s="51"/>
      <c r="J4" s="66"/>
      <c r="K4"/>
    </row>
    <row r="5" spans="1:11" s="165" customFormat="1" ht="35.1" customHeight="1" thickBot="1" x14ac:dyDescent="0.25">
      <c r="A5" s="66"/>
      <c r="B5" s="127"/>
      <c r="C5" s="127"/>
      <c r="D5" s="51"/>
      <c r="E5" s="113"/>
      <c r="F5" s="113"/>
      <c r="G5" s="66"/>
      <c r="H5" s="66"/>
      <c r="I5" s="66"/>
      <c r="J5" s="51"/>
      <c r="K5" s="66"/>
    </row>
    <row r="6" spans="1:11" s="165" customFormat="1" ht="37.5" customHeight="1" thickBot="1" x14ac:dyDescent="0.25">
      <c r="A6" s="68" t="str">
        <f>[1]Traduzioni!$B$5</f>
        <v>ФОРМАТ</v>
      </c>
      <c r="B6" s="476" t="s">
        <v>4</v>
      </c>
      <c r="C6" s="476"/>
      <c r="D6" s="114" t="s">
        <v>752</v>
      </c>
      <c r="E6" s="115"/>
      <c r="F6" s="115"/>
      <c r="G6" s="527" t="str">
        <f>[1]Traduzioni!B17</f>
        <v>Натуральная и реттифицированная</v>
      </c>
      <c r="H6" s="527"/>
      <c r="I6" s="527"/>
      <c r="J6" s="527"/>
      <c r="K6" s="527"/>
    </row>
    <row r="7" spans="1:11" ht="20.25" hidden="1" customHeight="1" thickBot="1" x14ac:dyDescent="0.25">
      <c r="A7" s="73" t="str">
        <f>[1]Traduzioni!$A$5</f>
        <v>FORMATO</v>
      </c>
      <c r="B7" s="476"/>
      <c r="C7" s="476"/>
      <c r="D7" s="116" t="s">
        <v>753</v>
      </c>
      <c r="E7" s="117"/>
      <c r="F7" s="117"/>
      <c r="G7" s="478" t="str">
        <f>[1]Traduzioni!A17</f>
        <v>Naturale e rettificato</v>
      </c>
      <c r="H7" s="478"/>
      <c r="I7" s="478"/>
      <c r="J7" s="76"/>
      <c r="K7" s="77"/>
    </row>
    <row r="8" spans="1:11" ht="21" hidden="1" customHeight="1" thickBot="1" x14ac:dyDescent="0.25">
      <c r="A8" s="78" t="str">
        <f>[1]Traduzioni!$C$5</f>
        <v>SIZE</v>
      </c>
      <c r="B8" s="476"/>
      <c r="C8" s="476"/>
      <c r="D8" s="118" t="s">
        <v>754</v>
      </c>
      <c r="E8" s="119"/>
      <c r="F8" s="119"/>
      <c r="G8" s="479" t="str">
        <f>[1]Traduzioni!C17</f>
        <v>Matt and rectified</v>
      </c>
      <c r="H8" s="479"/>
      <c r="I8" s="479"/>
      <c r="J8" s="81"/>
      <c r="K8" s="82"/>
    </row>
    <row r="9" spans="1:11" ht="12.75" hidden="1" customHeight="1" thickBot="1" x14ac:dyDescent="0.25">
      <c r="A9" s="66"/>
      <c r="B9" s="66"/>
      <c r="C9" s="66"/>
      <c r="E9" s="113"/>
      <c r="F9" s="113"/>
      <c r="G9" s="66"/>
      <c r="H9" s="66"/>
      <c r="I9" s="66"/>
      <c r="K9" s="66"/>
    </row>
    <row r="10" spans="1:11" ht="45.75" customHeight="1" x14ac:dyDescent="0.2">
      <c r="A10" s="83" t="str">
        <f>[1]Traduzioni!$B$7</f>
        <v>КОД</v>
      </c>
      <c r="B10" s="84" t="str">
        <f>[1]Traduzioni!$B$8</f>
        <v>АРТИКУЛ</v>
      </c>
      <c r="C10" s="85"/>
      <c r="D10" s="83" t="str">
        <f>[1]Traduzioni!$B$9</f>
        <v>ЕД.ИЗМ.</v>
      </c>
      <c r="E10" s="120" t="str">
        <f>[1]Traduzioni!$B$10</f>
        <v>РУБЛИ</v>
      </c>
      <c r="F10" s="120" t="str">
        <f>[1]Traduzioni!$B$10</f>
        <v>РУБЛИ</v>
      </c>
      <c r="G10" s="87" t="str">
        <f>[1]Traduzioni!$B$13</f>
        <v>Штук в коробке</v>
      </c>
      <c r="H10" s="87" t="str">
        <f>[1]Traduzioni!$B$14</f>
        <v>М2 в коробке</v>
      </c>
      <c r="I10" s="87" t="str">
        <f>[1]Traduzioni!$B$15</f>
        <v>М2 в паллете</v>
      </c>
      <c r="J10" s="87" t="str">
        <f>[1]Traduzioni!$B$11</f>
        <v>Минималь-ный заказ</v>
      </c>
      <c r="K10" s="87" t="str">
        <f>[1]Traduzioni!$B$12</f>
        <v>Продается только коробками</v>
      </c>
    </row>
    <row r="11" spans="1:11" ht="1.5" hidden="1" customHeight="1" x14ac:dyDescent="0.2">
      <c r="A11" s="88" t="str">
        <f>[1]Traduzioni!$A$7</f>
        <v>CODICE</v>
      </c>
      <c r="B11" s="89" t="str">
        <f>[1]Traduzioni!$A$8</f>
        <v>ARTICOLO</v>
      </c>
      <c r="C11" s="90"/>
      <c r="D11" s="88" t="str">
        <f>[1]Traduzioni!$A$9</f>
        <v>U.M.</v>
      </c>
      <c r="E11" s="121" t="str">
        <f>[1]Traduzioni!$A$10</f>
        <v>RUBLI</v>
      </c>
      <c r="F11" s="121" t="str">
        <f>[1]Traduzioni!$A$10</f>
        <v>RUBLI</v>
      </c>
      <c r="G11" s="92" t="str">
        <f>[1]Traduzioni!$A$13</f>
        <v>Pz per scatola</v>
      </c>
      <c r="H11" s="92" t="str">
        <f>[1]Traduzioni!$A$14</f>
        <v>Mq per scatola</v>
      </c>
      <c r="I11" s="92" t="str">
        <f>[1]Traduzioni!$A$15</f>
        <v>Mq per pallet</v>
      </c>
      <c r="J11" s="92" t="str">
        <f>[1]Traduzioni!$A$11</f>
        <v>Ordine minimo</v>
      </c>
      <c r="K11" s="92" t="str">
        <f>[1]Traduzioni!$A$12</f>
        <v>Venduto solo a scatole intere</v>
      </c>
    </row>
    <row r="12" spans="1:11" ht="27.75" hidden="1" thickBot="1" x14ac:dyDescent="0.25">
      <c r="A12" s="93" t="str">
        <f>[1]Traduzioni!$C$7</f>
        <v>CODE</v>
      </c>
      <c r="B12" s="94" t="str">
        <f>[1]Traduzioni!$C$8</f>
        <v>ITEM</v>
      </c>
      <c r="C12" s="95"/>
      <c r="D12" s="93" t="str">
        <f>[1]Traduzioni!$C$9</f>
        <v>U.M.</v>
      </c>
      <c r="E12" s="122" t="str">
        <f>[1]Traduzioni!$C$10</f>
        <v>RUBLES</v>
      </c>
      <c r="F12" s="122" t="str">
        <f>[1]Traduzioni!$C$10</f>
        <v>RUBLES</v>
      </c>
      <c r="G12" s="97" t="str">
        <f>[1]Traduzioni!$C$13</f>
        <v>Pieces in a box</v>
      </c>
      <c r="H12" s="97" t="str">
        <f>[1]Traduzioni!$C$14</f>
        <v xml:space="preserve">Sqm in a box </v>
      </c>
      <c r="I12" s="97" t="str">
        <f>[1]Traduzioni!$C$15</f>
        <v xml:space="preserve">Sqm per pallet </v>
      </c>
      <c r="J12" s="97" t="str">
        <f>[1]Traduzioni!$C$11</f>
        <v>Min. Qty to be ordered</v>
      </c>
      <c r="K12" s="97" t="str">
        <f>[1]Traduzioni!$C$12</f>
        <v>Sold for full boxes only</v>
      </c>
    </row>
    <row r="13" spans="1:11" ht="37.5" customHeight="1" x14ac:dyDescent="0.2">
      <c r="A13" s="145">
        <v>610010000413</v>
      </c>
      <c r="B13" s="528" t="s">
        <v>805</v>
      </c>
      <c r="C13" s="528"/>
      <c r="D13" s="512" t="s">
        <v>806</v>
      </c>
      <c r="E13" s="529">
        <v>1496</v>
      </c>
      <c r="F13" s="530">
        <v>1346</v>
      </c>
      <c r="G13" s="512">
        <v>3</v>
      </c>
      <c r="H13" s="512">
        <v>1.08</v>
      </c>
      <c r="I13" s="512">
        <v>38.880000000000003</v>
      </c>
      <c r="J13" s="512" t="s">
        <v>807</v>
      </c>
      <c r="K13" s="512" t="s">
        <v>808</v>
      </c>
    </row>
    <row r="14" spans="1:11" ht="33" customHeight="1" x14ac:dyDescent="0.2">
      <c r="A14" s="145">
        <v>610010000414</v>
      </c>
      <c r="B14" s="528" t="s">
        <v>809</v>
      </c>
      <c r="C14" s="528"/>
      <c r="D14" s="512"/>
      <c r="E14" s="529"/>
      <c r="F14" s="530"/>
      <c r="G14" s="512"/>
      <c r="H14" s="512"/>
      <c r="I14" s="512"/>
      <c r="J14" s="512"/>
      <c r="K14" s="512"/>
    </row>
    <row r="15" spans="1:11" ht="30.75" customHeight="1" x14ac:dyDescent="0.2">
      <c r="A15" s="145">
        <v>610010000416</v>
      </c>
      <c r="B15" s="528" t="s">
        <v>810</v>
      </c>
      <c r="C15" s="528"/>
      <c r="D15" s="512"/>
      <c r="E15" s="529">
        <v>1209</v>
      </c>
      <c r="F15" s="530"/>
      <c r="G15" s="512">
        <v>3</v>
      </c>
      <c r="H15" s="512">
        <v>1.08</v>
      </c>
      <c r="I15" s="512">
        <f>H15*36</f>
        <v>38.880000000000003</v>
      </c>
      <c r="J15" s="512" t="str">
        <f>[1]Traduzioni!$A$87</f>
        <v>паллета  pallet</v>
      </c>
      <c r="K15" s="512" t="s">
        <v>808</v>
      </c>
    </row>
    <row r="16" spans="1:11" ht="33" customHeight="1" x14ac:dyDescent="0.2">
      <c r="A16" s="145">
        <v>610010000417</v>
      </c>
      <c r="B16" s="528" t="s">
        <v>811</v>
      </c>
      <c r="C16" s="528"/>
      <c r="D16" s="489" t="s">
        <v>806</v>
      </c>
      <c r="E16" s="531">
        <v>1599</v>
      </c>
      <c r="F16" s="532">
        <v>1439</v>
      </c>
      <c r="G16" s="533">
        <v>3</v>
      </c>
      <c r="H16" s="533">
        <v>1.08</v>
      </c>
      <c r="I16" s="533">
        <f>H16*36</f>
        <v>38.880000000000003</v>
      </c>
      <c r="J16" s="533" t="str">
        <f>[1]Traduzioni!$A$87</f>
        <v>паллета  pallet</v>
      </c>
      <c r="K16" s="533" t="str">
        <f>[1]Traduzioni!$A$85</f>
        <v>да - sì - yes</v>
      </c>
    </row>
    <row r="17" spans="1:11" ht="33.75" customHeight="1" x14ac:dyDescent="0.2">
      <c r="A17" s="145">
        <v>610010000415</v>
      </c>
      <c r="B17" s="528" t="s">
        <v>812</v>
      </c>
      <c r="C17" s="528"/>
      <c r="D17" s="489"/>
      <c r="E17" s="531"/>
      <c r="F17" s="532"/>
      <c r="G17" s="533"/>
      <c r="H17" s="533"/>
      <c r="I17" s="533"/>
      <c r="J17" s="533"/>
      <c r="K17" s="533"/>
    </row>
    <row r="18" spans="1:11" ht="36.75" customHeight="1" x14ac:dyDescent="0.2">
      <c r="A18" s="145">
        <v>610010000418</v>
      </c>
      <c r="B18" s="528" t="s">
        <v>813</v>
      </c>
      <c r="C18" s="528"/>
      <c r="D18" s="112" t="s">
        <v>806</v>
      </c>
      <c r="E18" s="168">
        <v>1715</v>
      </c>
      <c r="F18" s="169">
        <v>1543</v>
      </c>
      <c r="G18" s="171">
        <v>3</v>
      </c>
      <c r="H18" s="171">
        <v>1.08</v>
      </c>
      <c r="I18" s="171">
        <f>H18*36</f>
        <v>38.880000000000003</v>
      </c>
      <c r="J18" s="171" t="str">
        <f>[1]Traduzioni!$A$87</f>
        <v>паллета  pallet</v>
      </c>
      <c r="K18" s="171" t="s">
        <v>808</v>
      </c>
    </row>
    <row r="19" spans="1:11" ht="41.25" customHeight="1" thickBot="1" x14ac:dyDescent="0.25">
      <c r="A19" s="66"/>
      <c r="B19" s="67"/>
      <c r="C19" s="67"/>
      <c r="E19" s="113"/>
      <c r="F19" s="113"/>
      <c r="G19" s="66"/>
      <c r="H19" s="66"/>
      <c r="I19" s="66"/>
      <c r="K19" s="66"/>
    </row>
    <row r="20" spans="1:11" ht="54" customHeight="1" thickBot="1" x14ac:dyDescent="0.25">
      <c r="A20" s="68" t="str">
        <f>[1]Traduzioni!$B$5</f>
        <v>ФОРМАТ</v>
      </c>
      <c r="B20" s="534" t="s">
        <v>814</v>
      </c>
      <c r="C20" s="534"/>
      <c r="D20" s="114" t="s">
        <v>752</v>
      </c>
      <c r="E20" s="115"/>
      <c r="F20" s="115"/>
      <c r="G20" s="535" t="s">
        <v>815</v>
      </c>
      <c r="H20" s="535"/>
      <c r="I20" s="535"/>
      <c r="J20" s="535"/>
      <c r="K20" s="535"/>
    </row>
    <row r="21" spans="1:11" ht="41.25" hidden="1" customHeight="1" thickBot="1" x14ac:dyDescent="0.25">
      <c r="A21" s="73" t="str">
        <f>[1]Traduzioni!$A$5</f>
        <v>FORMATO</v>
      </c>
      <c r="B21" s="534"/>
      <c r="C21" s="534"/>
      <c r="D21" s="116" t="s">
        <v>753</v>
      </c>
      <c r="E21" s="117"/>
      <c r="F21" s="117"/>
      <c r="G21" s="478" t="s">
        <v>816</v>
      </c>
      <c r="H21" s="478"/>
      <c r="I21" s="478"/>
      <c r="J21" s="76"/>
      <c r="K21" s="77"/>
    </row>
    <row r="22" spans="1:11" ht="16.5" hidden="1" thickBot="1" x14ac:dyDescent="0.25">
      <c r="A22" s="66"/>
      <c r="B22" s="66"/>
      <c r="C22" s="66"/>
      <c r="E22" s="113"/>
      <c r="F22" s="113"/>
      <c r="G22" s="66"/>
      <c r="H22" s="66"/>
      <c r="I22" s="66"/>
      <c r="K22" s="66"/>
    </row>
    <row r="23" spans="1:11" ht="43.5" customHeight="1" x14ac:dyDescent="0.2">
      <c r="A23" s="83" t="str">
        <f>[1]Traduzioni!$B$7</f>
        <v>КОД</v>
      </c>
      <c r="B23" s="84" t="str">
        <f>[1]Traduzioni!$B$8</f>
        <v>АРТИКУЛ</v>
      </c>
      <c r="C23" s="85"/>
      <c r="D23" s="83" t="str">
        <f>[1]Traduzioni!$B$9</f>
        <v>ЕД.ИЗМ.</v>
      </c>
      <c r="E23" s="120" t="str">
        <f>[1]Traduzioni!$B$10</f>
        <v>РУБЛИ</v>
      </c>
      <c r="F23" s="120" t="str">
        <f>[1]Traduzioni!$B$10</f>
        <v>РУБЛИ</v>
      </c>
      <c r="G23" s="87" t="str">
        <f>[1]Traduzioni!$B$13</f>
        <v>Штук в коробке</v>
      </c>
      <c r="H23" s="87" t="str">
        <f>[1]Traduzioni!$B$14</f>
        <v>М2 в коробке</v>
      </c>
      <c r="I23" s="87" t="str">
        <f>[1]Traduzioni!$B$15</f>
        <v>М2 в паллете</v>
      </c>
      <c r="J23" s="87" t="str">
        <f>[1]Traduzioni!$B$11</f>
        <v>Минималь-ный заказ</v>
      </c>
      <c r="K23" s="87" t="str">
        <f>[1]Traduzioni!$B$12</f>
        <v>Продается только коробками</v>
      </c>
    </row>
    <row r="24" spans="1:11" ht="0.75" customHeight="1" x14ac:dyDescent="0.2">
      <c r="A24" s="88" t="str">
        <f>[1]Traduzioni!$A$7</f>
        <v>CODICE</v>
      </c>
      <c r="B24" s="89" t="str">
        <f>[1]Traduzioni!$A$8</f>
        <v>ARTICOLO</v>
      </c>
      <c r="C24" s="90"/>
      <c r="D24" s="88" t="str">
        <f>[1]Traduzioni!$A$9</f>
        <v>U.M.</v>
      </c>
      <c r="E24" s="121" t="str">
        <f>[1]Traduzioni!$A$10</f>
        <v>RUBLI</v>
      </c>
      <c r="F24" s="121" t="str">
        <f>[1]Traduzioni!$A$10</f>
        <v>RUBLI</v>
      </c>
      <c r="G24" s="92" t="str">
        <f>[1]Traduzioni!$A$13</f>
        <v>Pz per scatola</v>
      </c>
      <c r="H24" s="92" t="str">
        <f>[1]Traduzioni!$A$14</f>
        <v>Mq per scatola</v>
      </c>
      <c r="I24" s="92" t="str">
        <f>[1]Traduzioni!$A$15</f>
        <v>Mq per pallet</v>
      </c>
      <c r="J24" s="92" t="str">
        <f>[1]Traduzioni!$A$11</f>
        <v>Ordine minimo</v>
      </c>
      <c r="K24" s="92" t="str">
        <f>[1]Traduzioni!$A$12</f>
        <v>Venduto solo a scatole intere</v>
      </c>
    </row>
    <row r="25" spans="1:11" ht="21.75" hidden="1" customHeight="1" thickBot="1" x14ac:dyDescent="0.25">
      <c r="A25" s="93" t="str">
        <f>[1]Traduzioni!$C$7</f>
        <v>CODE</v>
      </c>
      <c r="B25" s="94" t="str">
        <f>[1]Traduzioni!$C$8</f>
        <v>ITEM</v>
      </c>
      <c r="C25" s="95"/>
      <c r="D25" s="93" t="str">
        <f>[1]Traduzioni!$C$9</f>
        <v>U.M.</v>
      </c>
      <c r="E25" s="122" t="str">
        <f>[1]Traduzioni!$C$10</f>
        <v>RUBLES</v>
      </c>
      <c r="F25" s="122" t="str">
        <f>[1]Traduzioni!$C$10</f>
        <v>RUBLES</v>
      </c>
      <c r="G25" s="97" t="str">
        <f>[1]Traduzioni!$C$13</f>
        <v>Pieces in a box</v>
      </c>
      <c r="H25" s="97" t="str">
        <f>[1]Traduzioni!$C$14</f>
        <v xml:space="preserve">Sqm in a box </v>
      </c>
      <c r="I25" s="97" t="str">
        <f>[1]Traduzioni!$C$15</f>
        <v xml:space="preserve">Sqm per pallet </v>
      </c>
      <c r="J25" s="97" t="str">
        <f>[1]Traduzioni!$C$11</f>
        <v>Min. Qty to be ordered</v>
      </c>
      <c r="K25" s="97" t="str">
        <f>[1]Traduzioni!$C$12</f>
        <v>Sold for full boxes only</v>
      </c>
    </row>
    <row r="26" spans="1:11" ht="33" customHeight="1" x14ac:dyDescent="0.2">
      <c r="A26" s="145">
        <v>610015000106</v>
      </c>
      <c r="B26" s="528" t="s">
        <v>805</v>
      </c>
      <c r="C26" s="528"/>
      <c r="D26" s="512" t="s">
        <v>806</v>
      </c>
      <c r="E26" s="529">
        <v>1850</v>
      </c>
      <c r="F26" s="530">
        <v>1665</v>
      </c>
      <c r="G26" s="512">
        <v>3</v>
      </c>
      <c r="H26" s="512">
        <v>1.08</v>
      </c>
      <c r="I26" s="512">
        <v>38.880000000000003</v>
      </c>
      <c r="J26" s="512" t="s">
        <v>807</v>
      </c>
      <c r="K26" s="512" t="s">
        <v>808</v>
      </c>
    </row>
    <row r="27" spans="1:11" ht="30" customHeight="1" x14ac:dyDescent="0.2">
      <c r="A27" s="145">
        <v>610015000107</v>
      </c>
      <c r="B27" s="528" t="s">
        <v>809</v>
      </c>
      <c r="C27" s="528"/>
      <c r="D27" s="512"/>
      <c r="E27" s="529"/>
      <c r="F27" s="530"/>
      <c r="G27" s="512"/>
      <c r="H27" s="512"/>
      <c r="I27" s="512"/>
      <c r="J27" s="512"/>
      <c r="K27" s="512"/>
    </row>
    <row r="28" spans="1:11" ht="32.25" customHeight="1" x14ac:dyDescent="0.2">
      <c r="A28" s="145">
        <v>610015000109</v>
      </c>
      <c r="B28" s="528" t="s">
        <v>810</v>
      </c>
      <c r="C28" s="528"/>
      <c r="D28" s="512"/>
      <c r="E28" s="529">
        <v>1495</v>
      </c>
      <c r="F28" s="530"/>
      <c r="G28" s="512">
        <v>3</v>
      </c>
      <c r="H28" s="512">
        <v>1.08</v>
      </c>
      <c r="I28" s="512">
        <f>H28*36</f>
        <v>38.880000000000003</v>
      </c>
      <c r="J28" s="512" t="str">
        <f>[1]Traduzioni!$A$87</f>
        <v>паллета  pallet</v>
      </c>
      <c r="K28" s="512" t="s">
        <v>808</v>
      </c>
    </row>
    <row r="29" spans="1:11" ht="33.75" customHeight="1" x14ac:dyDescent="0.2">
      <c r="A29" s="145">
        <v>610015000110</v>
      </c>
      <c r="B29" s="528" t="s">
        <v>811</v>
      </c>
      <c r="C29" s="528"/>
      <c r="D29" s="489" t="s">
        <v>806</v>
      </c>
      <c r="E29" s="531">
        <v>1985</v>
      </c>
      <c r="F29" s="532">
        <v>1786</v>
      </c>
      <c r="G29" s="533">
        <v>3</v>
      </c>
      <c r="H29" s="533">
        <v>1.08</v>
      </c>
      <c r="I29" s="533">
        <v>38.880000000000003</v>
      </c>
      <c r="J29" s="536" t="str">
        <f>[1]Traduzioni!$A$87</f>
        <v>паллета  pallet</v>
      </c>
      <c r="K29" s="536" t="str">
        <f>[1]Traduzioni!$A$85</f>
        <v>да - sì - yes</v>
      </c>
    </row>
    <row r="30" spans="1:11" ht="33.75" customHeight="1" x14ac:dyDescent="0.2">
      <c r="A30" s="145">
        <v>610015000108</v>
      </c>
      <c r="B30" s="528" t="s">
        <v>812</v>
      </c>
      <c r="C30" s="528"/>
      <c r="D30" s="489"/>
      <c r="E30" s="531"/>
      <c r="F30" s="532"/>
      <c r="G30" s="533"/>
      <c r="H30" s="533"/>
      <c r="I30" s="533"/>
      <c r="J30" s="536"/>
      <c r="K30" s="536"/>
    </row>
    <row r="31" spans="1:11" ht="33" customHeight="1" x14ac:dyDescent="0.2">
      <c r="A31" s="145">
        <v>610015000111</v>
      </c>
      <c r="B31" s="528" t="s">
        <v>813</v>
      </c>
      <c r="C31" s="528"/>
      <c r="D31" s="112" t="s">
        <v>806</v>
      </c>
      <c r="E31" s="168">
        <v>2095</v>
      </c>
      <c r="F31" s="169">
        <v>1885</v>
      </c>
      <c r="G31" s="171">
        <v>3</v>
      </c>
      <c r="H31" s="171">
        <v>1.08</v>
      </c>
      <c r="I31" s="171">
        <v>38.880000000000003</v>
      </c>
      <c r="J31" s="171" t="str">
        <f>[1]Traduzioni!$A$87</f>
        <v>паллета  pallet</v>
      </c>
      <c r="K31" s="171" t="s">
        <v>808</v>
      </c>
    </row>
    <row r="32" spans="1:11" ht="39.75" customHeight="1" x14ac:dyDescent="0.2">
      <c r="A32" s="66"/>
      <c r="B32" s="127"/>
      <c r="C32" s="127"/>
      <c r="E32" s="113"/>
      <c r="F32" s="113"/>
      <c r="G32" s="66"/>
      <c r="H32" s="66"/>
      <c r="I32" s="66"/>
      <c r="K32" s="66"/>
    </row>
    <row r="33" spans="1:11" ht="39.75" customHeight="1" thickBot="1" x14ac:dyDescent="0.25">
      <c r="A33" s="66"/>
      <c r="B33" s="127"/>
      <c r="C33" s="127"/>
      <c r="E33" s="113"/>
      <c r="F33" s="113"/>
      <c r="G33" s="66"/>
      <c r="H33" s="66"/>
      <c r="I33" s="66"/>
      <c r="K33" s="66"/>
    </row>
    <row r="34" spans="1:11" ht="42" customHeight="1" thickBot="1" x14ac:dyDescent="0.25">
      <c r="A34" s="68" t="str">
        <f>[1]Traduzioni!$B$5</f>
        <v>ФОРМАТ</v>
      </c>
      <c r="B34" s="509" t="s">
        <v>817</v>
      </c>
      <c r="C34" s="509"/>
      <c r="D34" s="114" t="s">
        <v>752</v>
      </c>
      <c r="E34" s="115"/>
      <c r="F34" s="115"/>
      <c r="G34" s="477" t="str">
        <f>[1]Traduzioni!$B$16</f>
        <v>Натуральная</v>
      </c>
      <c r="H34" s="477"/>
      <c r="I34" s="477"/>
      <c r="J34" s="71"/>
      <c r="K34" s="72"/>
    </row>
    <row r="35" spans="1:11" ht="24" hidden="1" customHeight="1" thickBot="1" x14ac:dyDescent="0.25">
      <c r="A35" s="73" t="str">
        <f>[1]Traduzioni!$A$5</f>
        <v>FORMATO</v>
      </c>
      <c r="B35" s="510" t="s">
        <v>818</v>
      </c>
      <c r="C35" s="510"/>
      <c r="D35" s="116" t="s">
        <v>753</v>
      </c>
      <c r="E35" s="117"/>
      <c r="F35" s="117"/>
      <c r="G35" s="478" t="str">
        <f>[1]Traduzioni!$A$16</f>
        <v>Naturale</v>
      </c>
      <c r="H35" s="478"/>
      <c r="I35" s="478"/>
      <c r="J35" s="76"/>
      <c r="K35" s="77"/>
    </row>
    <row r="36" spans="1:11" ht="16.5" hidden="1" thickBot="1" x14ac:dyDescent="0.25">
      <c r="A36" s="172"/>
      <c r="B36" s="173"/>
      <c r="C36" s="173"/>
      <c r="D36" s="76"/>
      <c r="E36" s="175"/>
      <c r="F36" s="175"/>
      <c r="G36" s="174"/>
      <c r="H36" s="174"/>
      <c r="I36" s="174"/>
      <c r="J36" s="76"/>
      <c r="K36" s="176"/>
    </row>
    <row r="37" spans="1:11" ht="39.75" customHeight="1" thickBot="1" x14ac:dyDescent="0.25">
      <c r="A37" s="83" t="str">
        <f>[1]Traduzioni!$B$7</f>
        <v>КОД</v>
      </c>
      <c r="B37" s="84" t="str">
        <f>[1]Traduzioni!$B$8</f>
        <v>АРТИКУЛ</v>
      </c>
      <c r="C37" s="85"/>
      <c r="D37" s="83" t="str">
        <f>[1]Traduzioni!$B$9</f>
        <v>ЕД.ИЗМ.</v>
      </c>
      <c r="E37" s="120" t="str">
        <f>[1]Traduzioni!$B$10</f>
        <v>РУБЛИ</v>
      </c>
      <c r="F37" s="120" t="str">
        <f>[1]Traduzioni!$B$10</f>
        <v>РУБЛИ</v>
      </c>
      <c r="G37" s="87" t="str">
        <f>[1]Traduzioni!$B$13</f>
        <v>Штук в коробке</v>
      </c>
      <c r="H37" s="87" t="s">
        <v>819</v>
      </c>
      <c r="I37" s="87" t="str">
        <f>[1]Traduzioni!$B$15</f>
        <v>М2 в паллете</v>
      </c>
      <c r="J37" s="87" t="str">
        <f>[1]Traduzioni!$B$11</f>
        <v>Минималь-ный заказ</v>
      </c>
      <c r="K37" s="87" t="str">
        <f>[1]Traduzioni!$B$12</f>
        <v>Продается только коробками</v>
      </c>
    </row>
    <row r="38" spans="1:11" ht="23.25" hidden="1" customHeight="1" thickBot="1" x14ac:dyDescent="0.25">
      <c r="A38" s="88" t="str">
        <f>[1]Traduzioni!$A$7</f>
        <v>CODICE</v>
      </c>
      <c r="B38" s="89" t="str">
        <f>[1]Traduzioni!$A$8</f>
        <v>ARTICOLO</v>
      </c>
      <c r="C38" s="90"/>
      <c r="D38" s="88" t="str">
        <f>[1]Traduzioni!$A$9</f>
        <v>U.M.</v>
      </c>
      <c r="E38" s="121" t="str">
        <f>[1]Traduzioni!$A$10</f>
        <v>RUBLI</v>
      </c>
      <c r="F38" s="121" t="str">
        <f>[1]Traduzioni!$A$10</f>
        <v>RUBLI</v>
      </c>
      <c r="G38" s="92" t="str">
        <f>[1]Traduzioni!$A$13</f>
        <v>Pz per scatola</v>
      </c>
      <c r="H38" s="92" t="s">
        <v>683</v>
      </c>
      <c r="I38" s="92" t="str">
        <f>[1]Traduzioni!$A$15</f>
        <v>Mq per pallet</v>
      </c>
      <c r="J38" s="92" t="str">
        <f>[1]Traduzioni!$A$11</f>
        <v>Ordine minimo</v>
      </c>
      <c r="K38" s="92" t="str">
        <f>[1]Traduzioni!$A$12</f>
        <v>Venduto solo a scatole intere</v>
      </c>
    </row>
    <row r="39" spans="1:11" ht="21.75" hidden="1" customHeight="1" thickBot="1" x14ac:dyDescent="0.25">
      <c r="A39" s="93" t="str">
        <f>[1]Traduzioni!$C$7</f>
        <v>CODE</v>
      </c>
      <c r="B39" s="94" t="str">
        <f>[1]Traduzioni!$C$8</f>
        <v>ITEM</v>
      </c>
      <c r="C39" s="95"/>
      <c r="D39" s="93" t="str">
        <f>[1]Traduzioni!$C$9</f>
        <v>U.M.</v>
      </c>
      <c r="E39" s="122" t="str">
        <f>[1]Traduzioni!$C$10</f>
        <v>RUBLES</v>
      </c>
      <c r="F39" s="122" t="str">
        <f>[1]Traduzioni!$C$10</f>
        <v>RUBLES</v>
      </c>
      <c r="G39" s="97" t="str">
        <f>[1]Traduzioni!$C$13</f>
        <v>Pieces in a box</v>
      </c>
      <c r="H39" s="97" t="s">
        <v>683</v>
      </c>
      <c r="I39" s="97" t="str">
        <f>[1]Traduzioni!$C$15</f>
        <v xml:space="preserve">Sqm per pallet </v>
      </c>
      <c r="J39" s="97" t="str">
        <f>[1]Traduzioni!$C$11</f>
        <v>Min. Qty to be ordered</v>
      </c>
      <c r="K39" s="97" t="str">
        <f>[1]Traduzioni!$C$12</f>
        <v>Sold for full boxes only</v>
      </c>
    </row>
    <row r="40" spans="1:11" ht="35.25" customHeight="1" thickBot="1" x14ac:dyDescent="0.25">
      <c r="A40" s="177">
        <v>610130000129</v>
      </c>
      <c r="B40" s="528" t="s">
        <v>820</v>
      </c>
      <c r="C40" s="528"/>
      <c r="D40" s="508" t="s">
        <v>687</v>
      </c>
      <c r="E40" s="537">
        <v>399</v>
      </c>
      <c r="F40" s="538">
        <v>359</v>
      </c>
      <c r="G40" s="501">
        <v>10</v>
      </c>
      <c r="H40" s="501">
        <v>6</v>
      </c>
      <c r="I40" s="539">
        <v>432</v>
      </c>
      <c r="J40" s="501" t="str">
        <f>[1]Traduzioni!$A$88</f>
        <v>Коробко  Scatola   Box</v>
      </c>
      <c r="K40" s="502" t="s">
        <v>808</v>
      </c>
    </row>
    <row r="41" spans="1:11" ht="30.75" customHeight="1" thickBot="1" x14ac:dyDescent="0.25">
      <c r="A41" s="178">
        <v>610130000130</v>
      </c>
      <c r="B41" s="528" t="s">
        <v>821</v>
      </c>
      <c r="C41" s="528"/>
      <c r="D41" s="508"/>
      <c r="E41" s="537"/>
      <c r="F41" s="538"/>
      <c r="G41" s="501"/>
      <c r="H41" s="501"/>
      <c r="I41" s="539"/>
      <c r="J41" s="501"/>
      <c r="K41" s="502"/>
    </row>
    <row r="42" spans="1:11" ht="34.5" customHeight="1" thickBot="1" x14ac:dyDescent="0.25">
      <c r="A42" s="178">
        <v>610130000132</v>
      </c>
      <c r="B42" s="528" t="s">
        <v>822</v>
      </c>
      <c r="C42" s="528"/>
      <c r="D42" s="508"/>
      <c r="E42" s="537"/>
      <c r="F42" s="538"/>
      <c r="G42" s="501"/>
      <c r="H42" s="501"/>
      <c r="I42" s="539"/>
      <c r="J42" s="501"/>
      <c r="K42" s="502"/>
    </row>
    <row r="43" spans="1:11" ht="30.75" customHeight="1" thickBot="1" x14ac:dyDescent="0.25">
      <c r="A43" s="178">
        <v>610130000133</v>
      </c>
      <c r="B43" s="528" t="s">
        <v>823</v>
      </c>
      <c r="C43" s="528"/>
      <c r="D43" s="508"/>
      <c r="E43" s="537"/>
      <c r="F43" s="538"/>
      <c r="G43" s="501"/>
      <c r="H43" s="501"/>
      <c r="I43" s="539"/>
      <c r="J43" s="501"/>
      <c r="K43" s="502"/>
    </row>
    <row r="44" spans="1:11" ht="33" customHeight="1" thickBot="1" x14ac:dyDescent="0.25">
      <c r="A44" s="178">
        <v>610130000131</v>
      </c>
      <c r="B44" s="528" t="s">
        <v>824</v>
      </c>
      <c r="C44" s="528"/>
      <c r="D44" s="508"/>
      <c r="E44" s="537"/>
      <c r="F44" s="538"/>
      <c r="G44" s="501"/>
      <c r="H44" s="501"/>
      <c r="I44" s="539"/>
      <c r="J44" s="501"/>
      <c r="K44" s="502"/>
    </row>
    <row r="45" spans="1:11" ht="30.75" customHeight="1" thickBot="1" x14ac:dyDescent="0.25">
      <c r="A45" s="179">
        <v>610130000134</v>
      </c>
      <c r="B45" s="528" t="s">
        <v>825</v>
      </c>
      <c r="C45" s="528"/>
      <c r="D45" s="508"/>
      <c r="E45" s="537"/>
      <c r="F45" s="538"/>
      <c r="G45" s="501"/>
      <c r="H45" s="501"/>
      <c r="I45" s="539"/>
      <c r="J45" s="501"/>
      <c r="K45" s="502"/>
    </row>
    <row r="46" spans="1:11" ht="30.75" customHeight="1" thickBot="1" x14ac:dyDescent="0.25">
      <c r="A46" s="180"/>
      <c r="B46" s="129"/>
      <c r="C46" s="129"/>
      <c r="D46" s="131"/>
      <c r="E46" s="181"/>
      <c r="F46" s="182"/>
      <c r="G46" s="131"/>
      <c r="H46" s="131"/>
      <c r="I46" s="133"/>
      <c r="J46" s="131"/>
      <c r="K46" s="183"/>
    </row>
    <row r="47" spans="1:11" ht="31.5" customHeight="1" thickBot="1" x14ac:dyDescent="0.25">
      <c r="A47" s="68" t="str">
        <f>[1]Traduzioni!$B$5</f>
        <v>ФОРМАТ</v>
      </c>
      <c r="B47" s="540" t="s">
        <v>826</v>
      </c>
      <c r="C47" s="540"/>
      <c r="D47" s="114" t="s">
        <v>752</v>
      </c>
      <c r="E47" s="115"/>
      <c r="F47" s="115"/>
      <c r="G47" s="541" t="s">
        <v>815</v>
      </c>
      <c r="H47" s="541"/>
      <c r="I47" s="541"/>
      <c r="J47" s="541"/>
      <c r="K47" s="541"/>
    </row>
    <row r="48" spans="1:11" ht="31.5" hidden="1" customHeight="1" thickBot="1" x14ac:dyDescent="0.25">
      <c r="A48" s="73" t="str">
        <f>[1]Traduzioni!$A$5</f>
        <v>FORMATO</v>
      </c>
      <c r="B48" s="542" t="s">
        <v>827</v>
      </c>
      <c r="C48" s="542"/>
      <c r="D48" s="116" t="s">
        <v>753</v>
      </c>
      <c r="E48" s="117"/>
      <c r="F48" s="117"/>
      <c r="G48" s="543" t="s">
        <v>816</v>
      </c>
      <c r="H48" s="543"/>
      <c r="I48" s="543"/>
      <c r="J48" s="185"/>
      <c r="K48" s="186"/>
    </row>
    <row r="49" spans="1:11" ht="15.75" hidden="1" customHeight="1" thickBot="1" x14ac:dyDescent="0.25">
      <c r="A49" s="66"/>
      <c r="B49" s="66"/>
      <c r="C49" s="66"/>
      <c r="E49" s="113"/>
      <c r="F49" s="113"/>
      <c r="G49" s="66"/>
      <c r="H49" s="66"/>
      <c r="I49" s="66"/>
      <c r="K49" s="66"/>
    </row>
    <row r="50" spans="1:11" ht="38.25" customHeight="1" x14ac:dyDescent="0.2">
      <c r="A50" s="83" t="str">
        <f>[1]Traduzioni!$B$7</f>
        <v>КОД</v>
      </c>
      <c r="B50" s="84" t="str">
        <f>[1]Traduzioni!$B$8</f>
        <v>АРТИКУЛ</v>
      </c>
      <c r="C50" s="85"/>
      <c r="D50" s="83" t="str">
        <f>[1]Traduzioni!$B$9</f>
        <v>ЕД.ИЗМ.</v>
      </c>
      <c r="E50" s="120" t="str">
        <f>[1]Traduzioni!$B$10</f>
        <v>РУБЛИ</v>
      </c>
      <c r="F50" s="120" t="str">
        <f>[1]Traduzioni!$B$10</f>
        <v>РУБЛИ</v>
      </c>
      <c r="G50" s="87" t="str">
        <f>[1]Traduzioni!$B$13</f>
        <v>Штук в коробке</v>
      </c>
      <c r="H50" s="87" t="str">
        <f>[1]Traduzioni!$B$14</f>
        <v>М2 в коробке</v>
      </c>
      <c r="I50" s="87" t="str">
        <f>[1]Traduzioni!$B$15</f>
        <v>М2 в паллете</v>
      </c>
      <c r="J50" s="87" t="str">
        <f>[1]Traduzioni!$B$11</f>
        <v>Минималь-ный заказ</v>
      </c>
      <c r="K50" s="87" t="str">
        <f>[1]Traduzioni!$B$12</f>
        <v>Продается только коробками</v>
      </c>
    </row>
    <row r="51" spans="1:11" ht="24.75" hidden="1" customHeight="1" x14ac:dyDescent="0.2">
      <c r="A51" s="88" t="str">
        <f>[1]Traduzioni!$A$7</f>
        <v>CODICE</v>
      </c>
      <c r="B51" s="89" t="str">
        <f>[1]Traduzioni!$A$8</f>
        <v>ARTICOLO</v>
      </c>
      <c r="C51" s="90"/>
      <c r="D51" s="88" t="str">
        <f>[1]Traduzioni!$A$9</f>
        <v>U.M.</v>
      </c>
      <c r="E51" s="121" t="str">
        <f>[1]Traduzioni!$A$10</f>
        <v>RUBLI</v>
      </c>
      <c r="F51" s="121" t="str">
        <f>[1]Traduzioni!$A$10</f>
        <v>RUBLI</v>
      </c>
      <c r="G51" s="92" t="str">
        <f>[1]Traduzioni!$A$13</f>
        <v>Pz per scatola</v>
      </c>
      <c r="H51" s="92" t="str">
        <f>[1]Traduzioni!$A$14</f>
        <v>Mq per scatola</v>
      </c>
      <c r="I51" s="92" t="str">
        <f>[1]Traduzioni!$A$15</f>
        <v>Mq per pallet</v>
      </c>
      <c r="J51" s="92" t="str">
        <f>[1]Traduzioni!$A$11</f>
        <v>Ordine minimo</v>
      </c>
      <c r="K51" s="92" t="str">
        <f>[1]Traduzioni!$A$12</f>
        <v>Venduto solo a scatole intere</v>
      </c>
    </row>
    <row r="52" spans="1:11" ht="27.75" hidden="1" thickBot="1" x14ac:dyDescent="0.25">
      <c r="A52" s="93" t="str">
        <f>[1]Traduzioni!$C$7</f>
        <v>CODE</v>
      </c>
      <c r="B52" s="94" t="str">
        <f>[1]Traduzioni!$C$8</f>
        <v>ITEM</v>
      </c>
      <c r="C52" s="95"/>
      <c r="D52" s="93" t="str">
        <f>[1]Traduzioni!$C$9</f>
        <v>U.M.</v>
      </c>
      <c r="E52" s="122" t="str">
        <f>[1]Traduzioni!$C$10</f>
        <v>RUBLES</v>
      </c>
      <c r="F52" s="122" t="str">
        <f>[1]Traduzioni!$C$10</f>
        <v>RUBLES</v>
      </c>
      <c r="G52" s="97" t="str">
        <f>[1]Traduzioni!$C$13</f>
        <v>Pieces in a box</v>
      </c>
      <c r="H52" s="97" t="str">
        <f>[1]Traduzioni!$C$14</f>
        <v xml:space="preserve">Sqm in a box </v>
      </c>
      <c r="I52" s="97" t="str">
        <f>[1]Traduzioni!$C$15</f>
        <v xml:space="preserve">Sqm per pallet </v>
      </c>
      <c r="J52" s="97" t="str">
        <f>[1]Traduzioni!$C$11</f>
        <v>Min. Qty to be ordered</v>
      </c>
      <c r="K52" s="97" t="str">
        <f>[1]Traduzioni!$C$12</f>
        <v>Sold for full boxes only</v>
      </c>
    </row>
    <row r="53" spans="1:11" ht="31.5" customHeight="1" x14ac:dyDescent="0.2">
      <c r="A53" s="178">
        <v>610080000101</v>
      </c>
      <c r="B53" s="528" t="s">
        <v>828</v>
      </c>
      <c r="C53" s="528"/>
      <c r="D53" s="512" t="s">
        <v>806</v>
      </c>
      <c r="E53" s="529">
        <v>2548</v>
      </c>
      <c r="F53" s="530">
        <v>2293</v>
      </c>
      <c r="G53" s="512">
        <v>3</v>
      </c>
      <c r="H53" s="512">
        <v>1.08</v>
      </c>
      <c r="I53" s="512">
        <v>38.880000000000003</v>
      </c>
      <c r="J53" s="512" t="s">
        <v>807</v>
      </c>
      <c r="K53" s="512" t="s">
        <v>808</v>
      </c>
    </row>
    <row r="54" spans="1:11" ht="36" customHeight="1" x14ac:dyDescent="0.2">
      <c r="A54" s="178">
        <v>610080000102</v>
      </c>
      <c r="B54" s="528" t="s">
        <v>829</v>
      </c>
      <c r="C54" s="528"/>
      <c r="D54" s="512"/>
      <c r="E54" s="529"/>
      <c r="F54" s="530"/>
      <c r="G54" s="512"/>
      <c r="H54" s="512"/>
      <c r="I54" s="512"/>
      <c r="J54" s="512"/>
      <c r="K54" s="512"/>
    </row>
    <row r="55" spans="1:11" ht="30.75" customHeight="1" x14ac:dyDescent="0.2">
      <c r="A55" s="178">
        <v>610080000104</v>
      </c>
      <c r="B55" s="528" t="s">
        <v>830</v>
      </c>
      <c r="C55" s="528"/>
      <c r="D55" s="512"/>
      <c r="E55" s="529">
        <v>1495</v>
      </c>
      <c r="F55" s="530"/>
      <c r="G55" s="512">
        <v>3</v>
      </c>
      <c r="H55" s="512">
        <v>1.08</v>
      </c>
      <c r="I55" s="512">
        <f>H55*36</f>
        <v>38.880000000000003</v>
      </c>
      <c r="J55" s="512" t="str">
        <f>[1]Traduzioni!$A$87</f>
        <v>паллета  pallet</v>
      </c>
      <c r="K55" s="512" t="s">
        <v>808</v>
      </c>
    </row>
    <row r="56" spans="1:11" ht="35.25" customHeight="1" x14ac:dyDescent="0.2">
      <c r="A56" s="178">
        <v>610080000105</v>
      </c>
      <c r="B56" s="528" t="s">
        <v>831</v>
      </c>
      <c r="C56" s="528"/>
      <c r="D56" s="512" t="s">
        <v>806</v>
      </c>
      <c r="E56" s="529">
        <v>2745</v>
      </c>
      <c r="F56" s="530">
        <v>2470</v>
      </c>
      <c r="G56" s="512">
        <v>3</v>
      </c>
      <c r="H56" s="512">
        <v>1.08</v>
      </c>
      <c r="I56" s="512">
        <v>38.880000000000003</v>
      </c>
      <c r="J56" s="512" t="s">
        <v>832</v>
      </c>
      <c r="K56" s="512" t="s">
        <v>808</v>
      </c>
    </row>
    <row r="57" spans="1:11" ht="30.75" customHeight="1" x14ac:dyDescent="0.2">
      <c r="A57" s="178">
        <v>610080000103</v>
      </c>
      <c r="B57" s="528" t="s">
        <v>833</v>
      </c>
      <c r="C57" s="528"/>
      <c r="D57" s="512"/>
      <c r="E57" s="529"/>
      <c r="F57" s="530"/>
      <c r="G57" s="512"/>
      <c r="H57" s="512"/>
      <c r="I57" s="512"/>
      <c r="J57" s="512"/>
      <c r="K57" s="512"/>
    </row>
    <row r="58" spans="1:11" ht="39.75" customHeight="1" thickBot="1" x14ac:dyDescent="0.25">
      <c r="A58" s="179">
        <v>610080000106</v>
      </c>
      <c r="B58" s="528" t="s">
        <v>834</v>
      </c>
      <c r="C58" s="528"/>
      <c r="D58" s="112" t="s">
        <v>806</v>
      </c>
      <c r="E58" s="168">
        <v>2899</v>
      </c>
      <c r="F58" s="169">
        <v>2609</v>
      </c>
      <c r="G58" s="171">
        <v>3</v>
      </c>
      <c r="H58" s="171">
        <v>1.08</v>
      </c>
      <c r="I58" s="171">
        <v>38.880000000000003</v>
      </c>
      <c r="J58" s="171" t="str">
        <f>[1]Traduzioni!$A$87</f>
        <v>паллета  pallet</v>
      </c>
      <c r="K58" s="171" t="s">
        <v>808</v>
      </c>
    </row>
    <row r="59" spans="1:11" ht="39.75" customHeight="1" thickBot="1" x14ac:dyDescent="0.25">
      <c r="A59" s="66"/>
      <c r="B59" s="127"/>
      <c r="C59" s="127"/>
      <c r="E59" s="113"/>
      <c r="F59" s="113"/>
      <c r="G59" s="66"/>
      <c r="H59" s="66"/>
      <c r="I59" s="66"/>
      <c r="K59" s="66"/>
    </row>
    <row r="60" spans="1:11" ht="41.25" customHeight="1" thickBot="1" x14ac:dyDescent="0.25">
      <c r="A60" s="68" t="str">
        <f>[1]Traduzioni!$B$5</f>
        <v>ФОРМАТ</v>
      </c>
      <c r="B60" s="509" t="s">
        <v>835</v>
      </c>
      <c r="C60" s="509"/>
      <c r="D60" s="114" t="s">
        <v>752</v>
      </c>
      <c r="E60" s="115"/>
      <c r="F60" s="115"/>
      <c r="G60" s="477" t="s">
        <v>836</v>
      </c>
      <c r="H60" s="477" t="s">
        <v>697</v>
      </c>
      <c r="I60" s="477" t="s">
        <v>736</v>
      </c>
      <c r="J60" s="71"/>
      <c r="K60" s="72"/>
    </row>
    <row r="61" spans="1:11" ht="42" hidden="1" customHeight="1" thickBot="1" x14ac:dyDescent="0.25">
      <c r="A61" s="73" t="str">
        <f>[1]Traduzioni!$A$5</f>
        <v>FORMATO</v>
      </c>
      <c r="B61" s="510" t="s">
        <v>837</v>
      </c>
      <c r="C61" s="510"/>
      <c r="D61" s="116" t="s">
        <v>753</v>
      </c>
      <c r="E61" s="117"/>
      <c r="F61" s="117"/>
      <c r="G61" s="478" t="s">
        <v>838</v>
      </c>
      <c r="H61" s="478"/>
      <c r="I61" s="478"/>
      <c r="J61" s="76"/>
      <c r="K61" s="77"/>
    </row>
    <row r="62" spans="1:11" ht="42" customHeight="1" x14ac:dyDescent="0.2">
      <c r="A62" s="83" t="str">
        <f>[1]Traduzioni!$B$7</f>
        <v>КОД</v>
      </c>
      <c r="B62" s="84" t="str">
        <f>[1]Traduzioni!$B$8</f>
        <v>АРТИКУЛ</v>
      </c>
      <c r="C62" s="85"/>
      <c r="D62" s="83" t="str">
        <f>[1]Traduzioni!$B$9</f>
        <v>ЕД.ИЗМ.</v>
      </c>
      <c r="E62" s="120" t="str">
        <f>[1]Traduzioni!$B$10</f>
        <v>РУБЛИ</v>
      </c>
      <c r="F62" s="120" t="str">
        <f>[1]Traduzioni!$B$10</f>
        <v>РУБЛИ</v>
      </c>
      <c r="G62" s="87" t="str">
        <f>[1]Traduzioni!$B$13</f>
        <v>Штук в коробке</v>
      </c>
      <c r="H62" s="87" t="str">
        <f>[1]Traduzioni!$B$14</f>
        <v>М2 в коробке</v>
      </c>
      <c r="I62" s="87" t="str">
        <f>[1]Traduzioni!$B$15</f>
        <v>М2 в паллете</v>
      </c>
      <c r="J62" s="87" t="str">
        <f>[1]Traduzioni!$B$11</f>
        <v>Минималь-ный заказ</v>
      </c>
      <c r="K62" s="87" t="str">
        <f>[1]Traduzioni!$B$12</f>
        <v>Продается только коробками</v>
      </c>
    </row>
    <row r="63" spans="1:11" ht="0.75" customHeight="1" thickBot="1" x14ac:dyDescent="0.25">
      <c r="A63" s="88" t="str">
        <f>[1]Traduzioni!$A$7</f>
        <v>CODICE</v>
      </c>
      <c r="B63" s="89" t="str">
        <f>[1]Traduzioni!$A$8</f>
        <v>ARTICOLO</v>
      </c>
      <c r="C63" s="90"/>
      <c r="D63" s="88" t="str">
        <f>[1]Traduzioni!$A$9</f>
        <v>U.M.</v>
      </c>
      <c r="E63" s="121" t="str">
        <f>[1]Traduzioni!$A$10</f>
        <v>RUBLI</v>
      </c>
      <c r="F63" s="121" t="str">
        <f>[1]Traduzioni!$A$10</f>
        <v>RUBLI</v>
      </c>
      <c r="G63" s="92" t="str">
        <f>[1]Traduzioni!$A$13</f>
        <v>Pz per scatola</v>
      </c>
      <c r="H63" s="92" t="str">
        <f>[1]Traduzioni!$A$14</f>
        <v>Mq per scatola</v>
      </c>
      <c r="I63" s="92" t="str">
        <f>[1]Traduzioni!$A$15</f>
        <v>Mq per pallet</v>
      </c>
      <c r="J63" s="92" t="str">
        <f>[1]Traduzioni!$A$11</f>
        <v>Ordine minimo</v>
      </c>
      <c r="K63" s="92" t="str">
        <f>[1]Traduzioni!$A$12</f>
        <v>Venduto solo a scatole intere</v>
      </c>
    </row>
    <row r="64" spans="1:11" ht="27" hidden="1" customHeight="1" thickBot="1" x14ac:dyDescent="0.25">
      <c r="A64" s="93" t="str">
        <f>[1]Traduzioni!$C$7</f>
        <v>CODE</v>
      </c>
      <c r="B64" s="94" t="str">
        <f>[1]Traduzioni!$C$8</f>
        <v>ITEM</v>
      </c>
      <c r="C64" s="95"/>
      <c r="D64" s="93" t="str">
        <f>[1]Traduzioni!$C$9</f>
        <v>U.M.</v>
      </c>
      <c r="E64" s="122" t="str">
        <f>[1]Traduzioni!$C$10</f>
        <v>RUBLES</v>
      </c>
      <c r="F64" s="122" t="str">
        <f>[1]Traduzioni!$C$10</f>
        <v>RUBLES</v>
      </c>
      <c r="G64" s="97" t="str">
        <f>[1]Traduzioni!$C$13</f>
        <v>Pieces in a box</v>
      </c>
      <c r="H64" s="97" t="str">
        <f>[1]Traduzioni!$C$14</f>
        <v xml:space="preserve">Sqm in a box </v>
      </c>
      <c r="I64" s="97" t="str">
        <f>[1]Traduzioni!$C$15</f>
        <v xml:space="preserve">Sqm per pallet </v>
      </c>
      <c r="J64" s="97" t="str">
        <f>[1]Traduzioni!$C$11</f>
        <v>Min. Qty to be ordered</v>
      </c>
      <c r="K64" s="97" t="str">
        <f>[1]Traduzioni!$C$12</f>
        <v>Sold for full boxes only</v>
      </c>
    </row>
    <row r="65" spans="1:11" ht="34.5" customHeight="1" thickBot="1" x14ac:dyDescent="0.25">
      <c r="A65" s="145">
        <v>610090000613</v>
      </c>
      <c r="B65" s="528" t="s">
        <v>839</v>
      </c>
      <c r="C65" s="528"/>
      <c r="D65" s="495" t="s">
        <v>701</v>
      </c>
      <c r="E65" s="497">
        <v>98</v>
      </c>
      <c r="F65" s="482">
        <v>88</v>
      </c>
      <c r="G65" s="495">
        <v>10</v>
      </c>
      <c r="H65" s="496" t="s">
        <v>702</v>
      </c>
      <c r="I65" s="496" t="s">
        <v>702</v>
      </c>
      <c r="J65" s="495" t="s">
        <v>780</v>
      </c>
      <c r="K65" s="495" t="s">
        <v>808</v>
      </c>
    </row>
    <row r="66" spans="1:11" ht="30" customHeight="1" thickBot="1" x14ac:dyDescent="0.25">
      <c r="A66" s="145">
        <v>610090000614</v>
      </c>
      <c r="B66" s="528" t="s">
        <v>840</v>
      </c>
      <c r="C66" s="528"/>
      <c r="D66" s="495"/>
      <c r="E66" s="497"/>
      <c r="F66" s="482"/>
      <c r="G66" s="495"/>
      <c r="H66" s="495"/>
      <c r="I66" s="495"/>
      <c r="J66" s="495"/>
      <c r="K66" s="495"/>
    </row>
    <row r="67" spans="1:11" ht="30.75" customHeight="1" thickBot="1" x14ac:dyDescent="0.25">
      <c r="A67" s="145">
        <v>610090000616</v>
      </c>
      <c r="B67" s="528" t="s">
        <v>841</v>
      </c>
      <c r="C67" s="528"/>
      <c r="D67" s="495"/>
      <c r="E67" s="497"/>
      <c r="F67" s="482"/>
      <c r="G67" s="495"/>
      <c r="H67" s="495"/>
      <c r="I67" s="495"/>
      <c r="J67" s="495"/>
      <c r="K67" s="495"/>
    </row>
    <row r="68" spans="1:11" ht="32.65" customHeight="1" thickBot="1" x14ac:dyDescent="0.25">
      <c r="A68" s="145">
        <v>610090000617</v>
      </c>
      <c r="B68" s="528" t="s">
        <v>842</v>
      </c>
      <c r="C68" s="528"/>
      <c r="D68" s="495"/>
      <c r="E68" s="497"/>
      <c r="F68" s="482"/>
      <c r="G68" s="495"/>
      <c r="H68" s="495"/>
      <c r="I68" s="495"/>
      <c r="J68" s="495"/>
      <c r="K68" s="495"/>
    </row>
    <row r="69" spans="1:11" ht="32.65" customHeight="1" thickBot="1" x14ac:dyDescent="0.25">
      <c r="A69" s="145">
        <v>610090000615</v>
      </c>
      <c r="B69" s="528" t="s">
        <v>843</v>
      </c>
      <c r="C69" s="528"/>
      <c r="D69" s="495"/>
      <c r="E69" s="497"/>
      <c r="F69" s="482"/>
      <c r="G69" s="495"/>
      <c r="H69" s="495"/>
      <c r="I69" s="495"/>
      <c r="J69" s="495"/>
      <c r="K69" s="495"/>
    </row>
    <row r="70" spans="1:11" ht="32.65" customHeight="1" x14ac:dyDescent="0.2">
      <c r="A70" s="145">
        <v>610090000618</v>
      </c>
      <c r="B70" s="528" t="s">
        <v>844</v>
      </c>
      <c r="C70" s="528"/>
      <c r="D70" s="495"/>
      <c r="E70" s="497"/>
      <c r="F70" s="482"/>
      <c r="G70" s="495"/>
      <c r="H70" s="495"/>
      <c r="I70" s="495"/>
      <c r="J70" s="495"/>
      <c r="K70" s="495"/>
    </row>
    <row r="71" spans="1:11" ht="32.65" customHeight="1" thickBot="1" x14ac:dyDescent="0.25">
      <c r="A71" s="66"/>
      <c r="B71" s="127"/>
      <c r="C71" s="127"/>
      <c r="E71" s="113"/>
      <c r="F71" s="113"/>
      <c r="G71" s="66"/>
      <c r="H71" s="66"/>
      <c r="I71" s="66"/>
      <c r="K71" s="66"/>
    </row>
    <row r="72" spans="1:11" ht="32.65" customHeight="1" thickBot="1" x14ac:dyDescent="0.25">
      <c r="A72" s="68" t="str">
        <f>[1]Traduzioni!$B$5</f>
        <v>ФОРМАТ</v>
      </c>
      <c r="B72" s="540" t="s">
        <v>845</v>
      </c>
      <c r="C72" s="540"/>
      <c r="D72" s="114" t="s">
        <v>752</v>
      </c>
      <c r="E72" s="477"/>
      <c r="F72" s="477"/>
      <c r="G72" s="477" t="s">
        <v>836</v>
      </c>
      <c r="H72" s="477"/>
      <c r="I72" s="477"/>
      <c r="J72" s="184"/>
      <c r="K72" s="184"/>
    </row>
    <row r="73" spans="1:11" ht="32.25" hidden="1" customHeight="1" thickBot="1" x14ac:dyDescent="0.25">
      <c r="A73" s="73" t="str">
        <f>[1]Traduzioni!$A$5</f>
        <v>FORMATO</v>
      </c>
      <c r="B73" s="542" t="s">
        <v>713</v>
      </c>
      <c r="C73" s="542"/>
      <c r="D73" s="116" t="s">
        <v>753</v>
      </c>
      <c r="E73" s="478"/>
      <c r="F73" s="478"/>
      <c r="G73" s="478" t="s">
        <v>838</v>
      </c>
      <c r="H73" s="478"/>
      <c r="I73" s="478"/>
      <c r="J73" s="185"/>
      <c r="K73" s="186"/>
    </row>
    <row r="74" spans="1:11" ht="18.75" hidden="1" customHeight="1" thickBot="1" x14ac:dyDescent="0.25">
      <c r="A74" s="66"/>
      <c r="B74" s="127"/>
      <c r="C74" s="127"/>
      <c r="E74" s="113"/>
      <c r="F74" s="113"/>
      <c r="G74" s="66"/>
      <c r="H74" s="66"/>
      <c r="I74" s="66"/>
      <c r="K74" s="66"/>
    </row>
    <row r="75" spans="1:11" ht="42" customHeight="1" x14ac:dyDescent="0.2">
      <c r="A75" s="83" t="str">
        <f>[1]Traduzioni!$B$7</f>
        <v>КОД</v>
      </c>
      <c r="B75" s="84" t="str">
        <f>[1]Traduzioni!$B$8</f>
        <v>АРТИКУЛ</v>
      </c>
      <c r="C75" s="187"/>
      <c r="D75" s="83" t="str">
        <f>[1]Traduzioni!$B$9</f>
        <v>ЕД.ИЗМ.</v>
      </c>
      <c r="E75" s="120" t="str">
        <f>[1]Traduzioni!$B$10</f>
        <v>РУБЛИ</v>
      </c>
      <c r="F75" s="120" t="str">
        <f>[1]Traduzioni!$B$10</f>
        <v>РУБЛИ</v>
      </c>
      <c r="G75" s="188" t="str">
        <f>[1]Traduzioni!$B$13</f>
        <v>Штук в коробке</v>
      </c>
      <c r="H75" s="87" t="str">
        <f>[1]Traduzioni!$B$14</f>
        <v>М2 в коробке</v>
      </c>
      <c r="I75" s="87" t="str">
        <f>[1]Traduzioni!$B$15</f>
        <v>М2 в паллете</v>
      </c>
      <c r="J75" s="87" t="str">
        <f>[1]Traduzioni!$B$11</f>
        <v>Минималь-ный заказ</v>
      </c>
      <c r="K75" s="87" t="str">
        <f>[1]Traduzioni!$B$12</f>
        <v>Продается только коробками</v>
      </c>
    </row>
    <row r="76" spans="1:11" ht="24" hidden="1" customHeight="1" x14ac:dyDescent="0.2">
      <c r="A76" s="88" t="str">
        <f>[1]Traduzioni!$A$7</f>
        <v>CODICE</v>
      </c>
      <c r="B76" s="89" t="str">
        <f>[1]Traduzioni!$A$8</f>
        <v>ARTICOLO</v>
      </c>
      <c r="C76" s="189"/>
      <c r="D76" s="88" t="str">
        <f>[1]Traduzioni!$A$9</f>
        <v>U.M.</v>
      </c>
      <c r="E76" s="121" t="str">
        <f>[1]Traduzioni!$A$10</f>
        <v>RUBLI</v>
      </c>
      <c r="F76" s="121" t="str">
        <f>[1]Traduzioni!$A$10</f>
        <v>RUBLI</v>
      </c>
      <c r="G76" s="190" t="str">
        <f>[1]Traduzioni!$A$13</f>
        <v>Pz per scatola</v>
      </c>
      <c r="H76" s="92" t="str">
        <f>[1]Traduzioni!$A$14</f>
        <v>Mq per scatola</v>
      </c>
      <c r="I76" s="92" t="str">
        <f>[1]Traduzioni!$A$15</f>
        <v>Mq per pallet</v>
      </c>
      <c r="J76" s="92" t="str">
        <f>[1]Traduzioni!$A$11</f>
        <v>Ordine minimo</v>
      </c>
      <c r="K76" s="92" t="str">
        <f>[1]Traduzioni!$A$12</f>
        <v>Venduto solo a scatole intere</v>
      </c>
    </row>
    <row r="77" spans="1:11" ht="18.75" hidden="1" customHeight="1" thickBot="1" x14ac:dyDescent="0.25">
      <c r="A77" s="93" t="str">
        <f>[1]Traduzioni!$C$7</f>
        <v>CODE</v>
      </c>
      <c r="B77" s="94" t="str">
        <f>[1]Traduzioni!$C$8</f>
        <v>ITEM</v>
      </c>
      <c r="C77" s="191"/>
      <c r="D77" s="93" t="str">
        <f>[1]Traduzioni!$C$9</f>
        <v>U.M.</v>
      </c>
      <c r="E77" s="122" t="str">
        <f>[1]Traduzioni!$C$10</f>
        <v>RUBLES</v>
      </c>
      <c r="F77" s="122" t="str">
        <f>[1]Traduzioni!$C$10</f>
        <v>RUBLES</v>
      </c>
      <c r="G77" s="192" t="str">
        <f>[1]Traduzioni!$C$13</f>
        <v>Pieces in a box</v>
      </c>
      <c r="H77" s="97" t="str">
        <f>[1]Traduzioni!$C$14</f>
        <v xml:space="preserve">Sqm in a box </v>
      </c>
      <c r="I77" s="97" t="str">
        <f>[1]Traduzioni!$C$15</f>
        <v xml:space="preserve">Sqm per pallet </v>
      </c>
      <c r="J77" s="97" t="str">
        <f>[1]Traduzioni!$C$11</f>
        <v>Min. Qty to be ordered</v>
      </c>
      <c r="K77" s="97" t="str">
        <f>[1]Traduzioni!$C$12</f>
        <v>Sold for full boxes only</v>
      </c>
    </row>
    <row r="78" spans="1:11" ht="34.5" customHeight="1" thickBot="1" x14ac:dyDescent="0.25">
      <c r="A78" s="178">
        <v>610090000607</v>
      </c>
      <c r="B78" s="528" t="s">
        <v>846</v>
      </c>
      <c r="C78" s="528"/>
      <c r="D78" s="548" t="s">
        <v>701</v>
      </c>
      <c r="E78" s="544">
        <v>46</v>
      </c>
      <c r="F78" s="545">
        <v>41</v>
      </c>
      <c r="G78" s="546">
        <v>19</v>
      </c>
      <c r="H78" s="546" t="s">
        <v>68</v>
      </c>
      <c r="I78" s="546" t="s">
        <v>68</v>
      </c>
      <c r="J78" s="546" t="str">
        <f>[1]Traduzioni!$A$88</f>
        <v>Коробко  Scatola   Box</v>
      </c>
      <c r="K78" s="547" t="str">
        <f>[1]Traduzioni!$A$85</f>
        <v>да - sì - yes</v>
      </c>
    </row>
    <row r="79" spans="1:11" ht="30.75" customHeight="1" thickBot="1" x14ac:dyDescent="0.25">
      <c r="A79" s="178">
        <v>610090000608</v>
      </c>
      <c r="B79" s="528" t="s">
        <v>847</v>
      </c>
      <c r="C79" s="528"/>
      <c r="D79" s="548"/>
      <c r="E79" s="544"/>
      <c r="F79" s="545"/>
      <c r="G79" s="546"/>
      <c r="H79" s="546"/>
      <c r="I79" s="546"/>
      <c r="J79" s="546"/>
      <c r="K79" s="547"/>
    </row>
    <row r="80" spans="1:11" ht="30.75" customHeight="1" thickBot="1" x14ac:dyDescent="0.25">
      <c r="A80" s="178">
        <v>610090000610</v>
      </c>
      <c r="B80" s="528" t="s">
        <v>848</v>
      </c>
      <c r="C80" s="528"/>
      <c r="D80" s="548"/>
      <c r="E80" s="544"/>
      <c r="F80" s="545"/>
      <c r="G80" s="546"/>
      <c r="H80" s="546"/>
      <c r="I80" s="546"/>
      <c r="J80" s="546"/>
      <c r="K80" s="547"/>
    </row>
    <row r="81" spans="1:11" ht="32.450000000000003" customHeight="1" thickBot="1" x14ac:dyDescent="0.25">
      <c r="A81" s="178">
        <v>610090000611</v>
      </c>
      <c r="B81" s="528" t="s">
        <v>849</v>
      </c>
      <c r="C81" s="528"/>
      <c r="D81" s="548"/>
      <c r="E81" s="544"/>
      <c r="F81" s="545"/>
      <c r="G81" s="546"/>
      <c r="H81" s="546"/>
      <c r="I81" s="546"/>
      <c r="J81" s="546"/>
      <c r="K81" s="547"/>
    </row>
    <row r="82" spans="1:11" ht="32.450000000000003" customHeight="1" thickBot="1" x14ac:dyDescent="0.25">
      <c r="A82" s="178">
        <v>610090000609</v>
      </c>
      <c r="B82" s="528" t="s">
        <v>850</v>
      </c>
      <c r="C82" s="528"/>
      <c r="D82" s="548"/>
      <c r="E82" s="544"/>
      <c r="F82" s="545"/>
      <c r="G82" s="546"/>
      <c r="H82" s="546"/>
      <c r="I82" s="546"/>
      <c r="J82" s="546"/>
      <c r="K82" s="547"/>
    </row>
    <row r="83" spans="1:11" ht="32.450000000000003" customHeight="1" thickBot="1" x14ac:dyDescent="0.25">
      <c r="A83" s="178">
        <v>610090000612</v>
      </c>
      <c r="B83" s="528" t="s">
        <v>851</v>
      </c>
      <c r="C83" s="528"/>
      <c r="D83" s="548"/>
      <c r="E83" s="544"/>
      <c r="F83" s="545"/>
      <c r="G83" s="546"/>
      <c r="H83" s="546"/>
      <c r="I83" s="546"/>
      <c r="J83" s="546"/>
      <c r="K83" s="547"/>
    </row>
    <row r="84" spans="1:11" ht="32.450000000000003" customHeight="1" thickBot="1" x14ac:dyDescent="0.25">
      <c r="A84" s="66"/>
      <c r="B84" s="127"/>
      <c r="C84" s="127"/>
      <c r="E84" s="113"/>
      <c r="F84" s="113"/>
      <c r="G84" s="66"/>
      <c r="H84" s="66"/>
      <c r="I84" s="66"/>
      <c r="K84" s="66"/>
    </row>
    <row r="85" spans="1:11" ht="30.75" customHeight="1" thickBot="1" x14ac:dyDescent="0.25">
      <c r="A85" s="68" t="str">
        <f>[1]Traduzioni!$B$5</f>
        <v>ФОРМАТ</v>
      </c>
      <c r="B85" s="540" t="s">
        <v>852</v>
      </c>
      <c r="C85" s="540"/>
      <c r="D85" s="114" t="s">
        <v>752</v>
      </c>
      <c r="E85" s="477"/>
      <c r="F85" s="477"/>
      <c r="G85" s="477" t="s">
        <v>836</v>
      </c>
      <c r="H85" s="477"/>
      <c r="I85" s="477"/>
      <c r="J85" s="184"/>
      <c r="K85" s="184"/>
    </row>
    <row r="86" spans="1:11" ht="32.25" hidden="1" customHeight="1" thickBot="1" x14ac:dyDescent="0.25">
      <c r="A86" s="73" t="str">
        <f>[1]Traduzioni!$A$5</f>
        <v>FORMATO</v>
      </c>
      <c r="B86" s="542" t="s">
        <v>853</v>
      </c>
      <c r="C86" s="542"/>
      <c r="D86" s="116" t="s">
        <v>753</v>
      </c>
      <c r="E86" s="478"/>
      <c r="F86" s="478"/>
      <c r="G86" s="478" t="s">
        <v>838</v>
      </c>
      <c r="H86" s="478"/>
      <c r="I86" s="478"/>
      <c r="J86" s="185"/>
      <c r="K86" s="186"/>
    </row>
    <row r="87" spans="1:11" ht="18.75" hidden="1" customHeight="1" thickBot="1" x14ac:dyDescent="0.25">
      <c r="A87" s="66"/>
      <c r="B87" s="127"/>
      <c r="C87" s="127"/>
      <c r="E87" s="113"/>
      <c r="F87" s="113"/>
      <c r="G87" s="66"/>
      <c r="H87" s="66"/>
      <c r="I87" s="66"/>
      <c r="K87" s="66"/>
    </row>
    <row r="88" spans="1:11" ht="41.25" customHeight="1" x14ac:dyDescent="0.2">
      <c r="A88" s="83" t="str">
        <f>[1]Traduzioni!$B$7</f>
        <v>КОД</v>
      </c>
      <c r="B88" s="84" t="str">
        <f>[1]Traduzioni!$B$8</f>
        <v>АРТИКУЛ</v>
      </c>
      <c r="C88" s="187"/>
      <c r="D88" s="83" t="str">
        <f>[1]Traduzioni!$B$9</f>
        <v>ЕД.ИЗМ.</v>
      </c>
      <c r="E88" s="120" t="str">
        <f>[1]Traduzioni!$B$10</f>
        <v>РУБЛИ</v>
      </c>
      <c r="F88" s="120" t="str">
        <f>[1]Traduzioni!$B$10</f>
        <v>РУБЛИ</v>
      </c>
      <c r="G88" s="188" t="str">
        <f>[1]Traduzioni!$B$13</f>
        <v>Штук в коробке</v>
      </c>
      <c r="H88" s="87" t="str">
        <f>[1]Traduzioni!$B$14</f>
        <v>М2 в коробке</v>
      </c>
      <c r="I88" s="87" t="str">
        <f>[1]Traduzioni!$B$15</f>
        <v>М2 в паллете</v>
      </c>
      <c r="J88" s="87" t="str">
        <f>[1]Traduzioni!$B$11</f>
        <v>Минималь-ный заказ</v>
      </c>
      <c r="K88" s="87" t="str">
        <f>[1]Traduzioni!$B$12</f>
        <v>Продается только коробками</v>
      </c>
    </row>
    <row r="89" spans="1:11" ht="24" hidden="1" customHeight="1" x14ac:dyDescent="0.2">
      <c r="A89" s="88" t="str">
        <f>[1]Traduzioni!$A$7</f>
        <v>CODICE</v>
      </c>
      <c r="B89" s="89" t="str">
        <f>[1]Traduzioni!$A$8</f>
        <v>ARTICOLO</v>
      </c>
      <c r="C89" s="189"/>
      <c r="D89" s="88" t="str">
        <f>[1]Traduzioni!$A$9</f>
        <v>U.M.</v>
      </c>
      <c r="E89" s="121" t="str">
        <f>[1]Traduzioni!$A$10</f>
        <v>RUBLI</v>
      </c>
      <c r="F89" s="121" t="str">
        <f>[1]Traduzioni!$A$10</f>
        <v>RUBLI</v>
      </c>
      <c r="G89" s="190" t="str">
        <f>[1]Traduzioni!$A$13</f>
        <v>Pz per scatola</v>
      </c>
      <c r="H89" s="92" t="str">
        <f>[1]Traduzioni!$A$14</f>
        <v>Mq per scatola</v>
      </c>
      <c r="I89" s="92" t="str">
        <f>[1]Traduzioni!$A$15</f>
        <v>Mq per pallet</v>
      </c>
      <c r="J89" s="92" t="str">
        <f>[1]Traduzioni!$A$11</f>
        <v>Ordine minimo</v>
      </c>
      <c r="K89" s="92" t="str">
        <f>[1]Traduzioni!$A$12</f>
        <v>Venduto solo a scatole intere</v>
      </c>
    </row>
    <row r="90" spans="1:11" ht="15.75" hidden="1" customHeight="1" thickBot="1" x14ac:dyDescent="0.25">
      <c r="A90" s="93" t="str">
        <f>[1]Traduzioni!$C$7</f>
        <v>CODE</v>
      </c>
      <c r="B90" s="94" t="str">
        <f>[1]Traduzioni!$C$8</f>
        <v>ITEM</v>
      </c>
      <c r="C90" s="191"/>
      <c r="D90" s="93" t="str">
        <f>[1]Traduzioni!$C$9</f>
        <v>U.M.</v>
      </c>
      <c r="E90" s="122" t="str">
        <f>[1]Traduzioni!$C$10</f>
        <v>RUBLES</v>
      </c>
      <c r="F90" s="122" t="str">
        <f>[1]Traduzioni!$C$10</f>
        <v>RUBLES</v>
      </c>
      <c r="G90" s="192" t="str">
        <f>[1]Traduzioni!$C$13</f>
        <v>Pieces in a box</v>
      </c>
      <c r="H90" s="97" t="str">
        <f>[1]Traduzioni!$C$14</f>
        <v xml:space="preserve">Sqm in a box </v>
      </c>
      <c r="I90" s="97" t="str">
        <f>[1]Traduzioni!$C$15</f>
        <v xml:space="preserve">Sqm per pallet </v>
      </c>
      <c r="J90" s="97" t="str">
        <f>[1]Traduzioni!$C$11</f>
        <v>Min. Qty to be ordered</v>
      </c>
      <c r="K90" s="97" t="str">
        <f>[1]Traduzioni!$C$12</f>
        <v>Sold for full boxes only</v>
      </c>
    </row>
    <row r="91" spans="1:11" ht="33.75" customHeight="1" thickBot="1" x14ac:dyDescent="0.25">
      <c r="A91" s="178">
        <v>610120000001</v>
      </c>
      <c r="B91" s="528" t="s">
        <v>854</v>
      </c>
      <c r="C91" s="528"/>
      <c r="D91" s="548" t="s">
        <v>701</v>
      </c>
      <c r="E91" s="544">
        <v>445</v>
      </c>
      <c r="F91" s="545">
        <v>400</v>
      </c>
      <c r="G91" s="546">
        <v>10</v>
      </c>
      <c r="H91" s="546" t="s">
        <v>68</v>
      </c>
      <c r="I91" s="546" t="s">
        <v>68</v>
      </c>
      <c r="J91" s="546" t="str">
        <f>[1]Traduzioni!$A$88</f>
        <v>Коробко  Scatola   Box</v>
      </c>
      <c r="K91" s="547" t="str">
        <f>[1]Traduzioni!$A$85</f>
        <v>да - sì - yes</v>
      </c>
    </row>
    <row r="92" spans="1:11" ht="33" customHeight="1" thickBot="1" x14ac:dyDescent="0.25">
      <c r="A92" s="178">
        <v>610120000002</v>
      </c>
      <c r="B92" s="528" t="s">
        <v>855</v>
      </c>
      <c r="C92" s="528"/>
      <c r="D92" s="548"/>
      <c r="E92" s="544"/>
      <c r="F92" s="545"/>
      <c r="G92" s="546"/>
      <c r="H92" s="546"/>
      <c r="I92" s="546"/>
      <c r="J92" s="546"/>
      <c r="K92" s="547"/>
    </row>
    <row r="93" spans="1:11" ht="16.5" thickBot="1" x14ac:dyDescent="0.25">
      <c r="A93" s="66"/>
      <c r="B93" s="127"/>
      <c r="C93" s="127"/>
      <c r="E93" s="113"/>
      <c r="F93" s="113"/>
      <c r="G93" s="66"/>
      <c r="H93" s="66"/>
      <c r="I93" s="66"/>
      <c r="K93" s="66"/>
    </row>
    <row r="94" spans="1:11" ht="30.75" customHeight="1" thickBot="1" x14ac:dyDescent="0.25">
      <c r="A94" s="68" t="str">
        <f>[1]Traduzioni!$B$5</f>
        <v>ФОРМАТ</v>
      </c>
      <c r="B94" s="509" t="s">
        <v>856</v>
      </c>
      <c r="C94" s="509"/>
      <c r="D94" s="114" t="s">
        <v>752</v>
      </c>
      <c r="E94" s="115"/>
      <c r="F94" s="115"/>
      <c r="G94" s="477" t="s">
        <v>726</v>
      </c>
      <c r="H94" s="477" t="s">
        <v>697</v>
      </c>
      <c r="I94" s="477" t="s">
        <v>736</v>
      </c>
      <c r="J94" s="71"/>
      <c r="K94" s="72"/>
    </row>
    <row r="95" spans="1:11" ht="32.25" hidden="1" customHeight="1" thickBot="1" x14ac:dyDescent="0.25">
      <c r="A95" s="73" t="str">
        <f>[1]Traduzioni!$A$5</f>
        <v>FORMATO</v>
      </c>
      <c r="B95" s="510" t="s">
        <v>857</v>
      </c>
      <c r="C95" s="510"/>
      <c r="D95" s="116" t="s">
        <v>753</v>
      </c>
      <c r="E95" s="117"/>
      <c r="F95" s="117"/>
      <c r="G95" s="478" t="s">
        <v>728</v>
      </c>
      <c r="H95" s="478"/>
      <c r="I95" s="478"/>
      <c r="J95" s="76"/>
      <c r="K95" s="77"/>
    </row>
    <row r="96" spans="1:11" ht="24" hidden="1" thickBot="1" x14ac:dyDescent="0.25">
      <c r="A96" s="78" t="str">
        <f>[1]Traduzioni!$C$5</f>
        <v>SIZE</v>
      </c>
      <c r="B96" s="511" t="s">
        <v>857</v>
      </c>
      <c r="C96" s="511"/>
      <c r="D96" s="118" t="s">
        <v>754</v>
      </c>
      <c r="E96" s="119"/>
      <c r="F96" s="119"/>
      <c r="G96" s="479" t="s">
        <v>798</v>
      </c>
      <c r="H96" s="479" t="s">
        <v>697</v>
      </c>
      <c r="I96" s="479" t="s">
        <v>798</v>
      </c>
      <c r="J96" s="81"/>
      <c r="K96" s="82"/>
    </row>
    <row r="97" spans="1:11" ht="18" hidden="1" customHeight="1" thickBot="1" x14ac:dyDescent="0.25">
      <c r="A97" s="66"/>
      <c r="B97" s="127"/>
      <c r="C97" s="127"/>
      <c r="E97" s="113"/>
      <c r="F97" s="113"/>
      <c r="G97" s="66"/>
      <c r="H97" s="66"/>
      <c r="I97" s="66"/>
      <c r="K97" s="66"/>
    </row>
    <row r="98" spans="1:11" ht="40.5" customHeight="1" thickBot="1" x14ac:dyDescent="0.25">
      <c r="A98" s="83" t="str">
        <f>[1]Traduzioni!$B$7</f>
        <v>КОД</v>
      </c>
      <c r="B98" s="84" t="str">
        <f>[1]Traduzioni!$B$8</f>
        <v>АРТИКУЛ</v>
      </c>
      <c r="C98" s="85"/>
      <c r="D98" s="83" t="str">
        <f>[1]Traduzioni!$B$9</f>
        <v>ЕД.ИЗМ.</v>
      </c>
      <c r="E98" s="120" t="str">
        <f>[1]Traduzioni!$B$10</f>
        <v>РУБЛИ</v>
      </c>
      <c r="F98" s="120" t="str">
        <f>[1]Traduzioni!$B$10</f>
        <v>РУБЛИ</v>
      </c>
      <c r="G98" s="87" t="str">
        <f>[1]Traduzioni!$B$13</f>
        <v>Штук в коробке</v>
      </c>
      <c r="H98" s="87" t="str">
        <f>[1]Traduzioni!$B$14</f>
        <v>М2 в коробке</v>
      </c>
      <c r="I98" s="87" t="str">
        <f>[1]Traduzioni!$B$15</f>
        <v>М2 в паллете</v>
      </c>
      <c r="J98" s="87" t="str">
        <f>[1]Traduzioni!$B$11</f>
        <v>Минималь-ный заказ</v>
      </c>
      <c r="K98" s="87" t="str">
        <f>[1]Traduzioni!$B$12</f>
        <v>Продается только коробками</v>
      </c>
    </row>
    <row r="99" spans="1:11" ht="18" hidden="1" customHeight="1" thickBot="1" x14ac:dyDescent="0.25">
      <c r="A99" s="88" t="str">
        <f>[1]Traduzioni!$A$7</f>
        <v>CODICE</v>
      </c>
      <c r="B99" s="89" t="str">
        <f>[1]Traduzioni!$A$8</f>
        <v>ARTICOLO</v>
      </c>
      <c r="C99" s="90"/>
      <c r="D99" s="88" t="str">
        <f>[1]Traduzioni!$A$9</f>
        <v>U.M.</v>
      </c>
      <c r="E99" s="121" t="str">
        <f>[1]Traduzioni!$A$10</f>
        <v>RUBLI</v>
      </c>
      <c r="F99" s="121" t="str">
        <f>[1]Traduzioni!$A$10</f>
        <v>RUBLI</v>
      </c>
      <c r="G99" s="92" t="str">
        <f>[1]Traduzioni!$A$13</f>
        <v>Pz per scatola</v>
      </c>
      <c r="H99" s="92" t="str">
        <f>[1]Traduzioni!$A$14</f>
        <v>Mq per scatola</v>
      </c>
      <c r="I99" s="92" t="str">
        <f>[1]Traduzioni!$A$15</f>
        <v>Mq per pallet</v>
      </c>
      <c r="J99" s="92" t="str">
        <f>[1]Traduzioni!$A$11</f>
        <v>Ordine minimo</v>
      </c>
      <c r="K99" s="92" t="str">
        <f>[1]Traduzioni!$A$12</f>
        <v>Venduto solo a scatole intere</v>
      </c>
    </row>
    <row r="100" spans="1:11" ht="27.75" hidden="1" thickBot="1" x14ac:dyDescent="0.25">
      <c r="A100" s="93" t="str">
        <f>[1]Traduzioni!$C$7</f>
        <v>CODE</v>
      </c>
      <c r="B100" s="94" t="str">
        <f>[1]Traduzioni!$C$8</f>
        <v>ITEM</v>
      </c>
      <c r="C100" s="95"/>
      <c r="D100" s="93" t="str">
        <f>[1]Traduzioni!$C$9</f>
        <v>U.M.</v>
      </c>
      <c r="E100" s="122" t="str">
        <f>[1]Traduzioni!$C$10</f>
        <v>RUBLES</v>
      </c>
      <c r="F100" s="122" t="str">
        <f>[1]Traduzioni!$C$10</f>
        <v>RUBLES</v>
      </c>
      <c r="G100" s="97" t="str">
        <f>[1]Traduzioni!$C$13</f>
        <v>Pieces in a box</v>
      </c>
      <c r="H100" s="97" t="str">
        <f>[1]Traduzioni!$C$14</f>
        <v xml:space="preserve">Sqm in a box </v>
      </c>
      <c r="I100" s="97" t="str">
        <f>[1]Traduzioni!$C$15</f>
        <v xml:space="preserve">Sqm per pallet </v>
      </c>
      <c r="J100" s="97" t="str">
        <f>[1]Traduzioni!$C$11</f>
        <v>Min. Qty to be ordered</v>
      </c>
      <c r="K100" s="97" t="str">
        <f>[1]Traduzioni!$C$12</f>
        <v>Sold for full boxes only</v>
      </c>
    </row>
    <row r="101" spans="1:11" ht="48" thickBot="1" x14ac:dyDescent="0.25">
      <c r="A101" s="145">
        <v>600100000016</v>
      </c>
      <c r="B101" s="528" t="s">
        <v>799</v>
      </c>
      <c r="C101" s="528"/>
      <c r="D101" s="125" t="s">
        <v>701</v>
      </c>
      <c r="E101" s="134">
        <v>605</v>
      </c>
      <c r="F101" s="103">
        <v>544</v>
      </c>
      <c r="G101" s="125">
        <v>10</v>
      </c>
      <c r="H101" s="126" t="s">
        <v>702</v>
      </c>
      <c r="I101" s="126" t="s">
        <v>702</v>
      </c>
      <c r="J101" s="125" t="str">
        <f>[1]Traduzioni!$A$88</f>
        <v>Коробко  Scatola   Box</v>
      </c>
      <c r="K101" s="97" t="s">
        <v>758</v>
      </c>
    </row>
    <row r="102" spans="1:11" ht="33.75" customHeight="1" thickBot="1" x14ac:dyDescent="0.25">
      <c r="A102" s="145">
        <v>600100000013</v>
      </c>
      <c r="B102" s="528" t="s">
        <v>800</v>
      </c>
      <c r="C102" s="528"/>
      <c r="D102" s="495" t="s">
        <v>701</v>
      </c>
      <c r="E102" s="497">
        <v>745</v>
      </c>
      <c r="F102" s="482">
        <v>670</v>
      </c>
      <c r="G102" s="495">
        <v>10</v>
      </c>
      <c r="H102" s="496" t="s">
        <v>702</v>
      </c>
      <c r="I102" s="496" t="s">
        <v>702</v>
      </c>
      <c r="J102" s="495" t="str">
        <f>[1]Traduzioni!$A$88</f>
        <v>Коробко  Scatola   Box</v>
      </c>
      <c r="K102" s="495" t="s">
        <v>758</v>
      </c>
    </row>
    <row r="103" spans="1:11" ht="35.25" customHeight="1" thickBot="1" x14ac:dyDescent="0.25">
      <c r="A103" s="145">
        <v>600100000014</v>
      </c>
      <c r="B103" s="528" t="s">
        <v>801</v>
      </c>
      <c r="C103" s="528"/>
      <c r="D103" s="495"/>
      <c r="E103" s="497"/>
      <c r="F103" s="482"/>
      <c r="G103" s="495"/>
      <c r="H103" s="495"/>
      <c r="I103" s="495"/>
      <c r="J103" s="495"/>
      <c r="K103" s="495"/>
    </row>
    <row r="104" spans="1:11" ht="32.25" customHeight="1" x14ac:dyDescent="0.2">
      <c r="A104" s="145">
        <v>600100000015</v>
      </c>
      <c r="B104" s="528" t="s">
        <v>858</v>
      </c>
      <c r="C104" s="528"/>
      <c r="D104" s="495"/>
      <c r="E104" s="497"/>
      <c r="F104" s="482"/>
      <c r="G104" s="495"/>
      <c r="H104" s="496"/>
      <c r="I104" s="496"/>
      <c r="J104" s="495"/>
      <c r="K104" s="495"/>
    </row>
    <row r="105" spans="1:11" ht="29.85" customHeight="1" thickBot="1" x14ac:dyDescent="0.25">
      <c r="A105" s="66"/>
      <c r="B105" s="127"/>
      <c r="C105" s="127"/>
      <c r="E105" s="113"/>
      <c r="F105" s="113"/>
      <c r="G105" s="66"/>
      <c r="H105" s="66"/>
      <c r="I105" s="66"/>
      <c r="K105" s="66"/>
    </row>
    <row r="106" spans="1:11" ht="29.85" customHeight="1" thickBot="1" x14ac:dyDescent="0.25">
      <c r="A106" s="68" t="str">
        <f>[1]Traduzioni!$B$5</f>
        <v>ФОРМАТ</v>
      </c>
      <c r="B106" s="509" t="str">
        <f>[1]Traduzioni!$B$45</f>
        <v>Бордюр 2х60</v>
      </c>
      <c r="C106" s="509"/>
      <c r="D106" s="114" t="s">
        <v>752</v>
      </c>
      <c r="E106" s="115"/>
      <c r="F106" s="115"/>
      <c r="G106" s="477" t="s">
        <v>726</v>
      </c>
      <c r="H106" s="477" t="s">
        <v>697</v>
      </c>
      <c r="I106" s="477" t="s">
        <v>726</v>
      </c>
      <c r="J106" s="71"/>
      <c r="K106" s="72"/>
    </row>
    <row r="107" spans="1:11" ht="29.25" hidden="1" customHeight="1" thickBot="1" x14ac:dyDescent="0.25">
      <c r="A107" s="73" t="str">
        <f>[1]Traduzioni!$A$5</f>
        <v>FORMATO</v>
      </c>
      <c r="B107" s="510" t="s">
        <v>859</v>
      </c>
      <c r="C107" s="510"/>
      <c r="D107" s="116" t="s">
        <v>753</v>
      </c>
      <c r="E107" s="117"/>
      <c r="F107" s="117"/>
      <c r="G107" s="478" t="s">
        <v>728</v>
      </c>
      <c r="H107" s="478" t="s">
        <v>697</v>
      </c>
      <c r="I107" s="478" t="s">
        <v>728</v>
      </c>
      <c r="J107" s="76"/>
      <c r="K107" s="77"/>
    </row>
    <row r="108" spans="1:11" ht="45.75" customHeight="1" thickBot="1" x14ac:dyDescent="0.25">
      <c r="A108" s="83" t="str">
        <f>[1]Traduzioni!$B$7</f>
        <v>КОД</v>
      </c>
      <c r="B108" s="84" t="str">
        <f>[1]Traduzioni!$B$8</f>
        <v>АРТИКУЛ</v>
      </c>
      <c r="C108" s="85"/>
      <c r="D108" s="83" t="str">
        <f>[1]Traduzioni!$B$9</f>
        <v>ЕД.ИЗМ.</v>
      </c>
      <c r="E108" s="120" t="str">
        <f>[1]Traduzioni!$B$10</f>
        <v>РУБЛИ</v>
      </c>
      <c r="F108" s="120" t="str">
        <f>[1]Traduzioni!$B$10</f>
        <v>РУБЛИ</v>
      </c>
      <c r="G108" s="87" t="str">
        <f>[1]Traduzioni!$B$13</f>
        <v>Штук в коробке</v>
      </c>
      <c r="H108" s="87" t="str">
        <f>[1]Traduzioni!$B$14</f>
        <v>М2 в коробке</v>
      </c>
      <c r="I108" s="87" t="str">
        <f>[1]Traduzioni!$B$15</f>
        <v>М2 в паллете</v>
      </c>
      <c r="J108" s="87" t="str">
        <f>[1]Traduzioni!$B$11</f>
        <v>Минималь-ный заказ</v>
      </c>
      <c r="K108" s="87" t="str">
        <f>[1]Traduzioni!$B$12</f>
        <v>Продается только коробками</v>
      </c>
    </row>
    <row r="109" spans="1:11" ht="18" hidden="1" customHeight="1" thickBot="1" x14ac:dyDescent="0.25">
      <c r="A109" s="88" t="str">
        <f>[1]Traduzioni!$A$7</f>
        <v>CODICE</v>
      </c>
      <c r="B109" s="89" t="str">
        <f>[1]Traduzioni!$A$8</f>
        <v>ARTICOLO</v>
      </c>
      <c r="C109" s="90"/>
      <c r="D109" s="88" t="str">
        <f>[1]Traduzioni!$A$9</f>
        <v>U.M.</v>
      </c>
      <c r="E109" s="121" t="str">
        <f>[1]Traduzioni!$A$10</f>
        <v>RUBLI</v>
      </c>
      <c r="F109" s="121" t="str">
        <f>[1]Traduzioni!$A$10</f>
        <v>RUBLI</v>
      </c>
      <c r="G109" s="92" t="str">
        <f>[1]Traduzioni!$A$13</f>
        <v>Pz per scatola</v>
      </c>
      <c r="H109" s="92" t="str">
        <f>[1]Traduzioni!$A$14</f>
        <v>Mq per scatola</v>
      </c>
      <c r="I109" s="92" t="str">
        <f>[1]Traduzioni!$A$15</f>
        <v>Mq per pallet</v>
      </c>
      <c r="J109" s="92" t="str">
        <f>[1]Traduzioni!$A$11</f>
        <v>Ordine minimo</v>
      </c>
      <c r="K109" s="92" t="str">
        <f>[1]Traduzioni!$A$12</f>
        <v>Venduto solo a scatole intere</v>
      </c>
    </row>
    <row r="110" spans="1:11" ht="8.25" hidden="1" customHeight="1" thickBot="1" x14ac:dyDescent="0.25">
      <c r="A110" s="93" t="str">
        <f>[1]Traduzioni!$C$7</f>
        <v>CODE</v>
      </c>
      <c r="B110" s="94" t="str">
        <f>[1]Traduzioni!$C$8</f>
        <v>ITEM</v>
      </c>
      <c r="C110" s="95"/>
      <c r="D110" s="93" t="str">
        <f>[1]Traduzioni!$C$9</f>
        <v>U.M.</v>
      </c>
      <c r="E110" s="122" t="str">
        <f>[1]Traduzioni!$C$10</f>
        <v>RUBLES</v>
      </c>
      <c r="F110" s="122" t="str">
        <f>[1]Traduzioni!$C$10</f>
        <v>RUBLES</v>
      </c>
      <c r="G110" s="97" t="str">
        <f>[1]Traduzioni!$C$13</f>
        <v>Pieces in a box</v>
      </c>
      <c r="H110" s="97" t="str">
        <f>[1]Traduzioni!$C$14</f>
        <v xml:space="preserve">Sqm in a box </v>
      </c>
      <c r="I110" s="97" t="str">
        <f>[1]Traduzioni!$C$15</f>
        <v xml:space="preserve">Sqm per pallet </v>
      </c>
      <c r="J110" s="97" t="str">
        <f>[1]Traduzioni!$C$11</f>
        <v>Min. Qty to be ordered</v>
      </c>
      <c r="K110" s="97" t="str">
        <f>[1]Traduzioni!$C$12</f>
        <v>Sold for full boxes only</v>
      </c>
    </row>
    <row r="111" spans="1:11" ht="48" thickBot="1" x14ac:dyDescent="0.25">
      <c r="A111" s="179">
        <v>600100000012</v>
      </c>
      <c r="B111" s="549" t="s">
        <v>860</v>
      </c>
      <c r="C111" s="549"/>
      <c r="D111" s="193" t="s">
        <v>701</v>
      </c>
      <c r="E111" s="194">
        <v>813</v>
      </c>
      <c r="F111" s="195">
        <v>732</v>
      </c>
      <c r="G111" s="193">
        <v>10</v>
      </c>
      <c r="H111" s="196" t="s">
        <v>702</v>
      </c>
      <c r="I111" s="196" t="s">
        <v>702</v>
      </c>
      <c r="J111" s="193" t="str">
        <f>[1]Traduzioni!$A$88</f>
        <v>Коробко  Scatola   Box</v>
      </c>
      <c r="K111" s="197" t="s">
        <v>808</v>
      </c>
    </row>
    <row r="112" spans="1:11" ht="16.5" thickBot="1" x14ac:dyDescent="0.25">
      <c r="A112" s="66"/>
      <c r="B112" s="127"/>
      <c r="C112" s="127"/>
      <c r="E112" s="113"/>
      <c r="F112" s="113"/>
      <c r="G112" s="66"/>
      <c r="H112" s="66"/>
      <c r="I112" s="66"/>
      <c r="K112" s="66"/>
    </row>
    <row r="113" spans="1:11" ht="30" customHeight="1" thickBot="1" x14ac:dyDescent="0.25">
      <c r="A113" s="68" t="str">
        <f>[1]Traduzioni!$B$5</f>
        <v>ФОРМАТ</v>
      </c>
      <c r="B113" s="509" t="s">
        <v>861</v>
      </c>
      <c r="C113" s="509"/>
      <c r="D113" s="114" t="s">
        <v>752</v>
      </c>
      <c r="E113" s="115"/>
      <c r="F113" s="115"/>
      <c r="G113" s="477" t="s">
        <v>736</v>
      </c>
      <c r="H113" s="477" t="s">
        <v>697</v>
      </c>
      <c r="I113" s="477" t="s">
        <v>726</v>
      </c>
      <c r="J113" s="71"/>
      <c r="K113" s="72"/>
    </row>
    <row r="114" spans="1:11" ht="30" hidden="1" customHeight="1" x14ac:dyDescent="0.2">
      <c r="A114" s="73" t="str">
        <f>[1]Traduzioni!$A$5</f>
        <v>FORMATO</v>
      </c>
      <c r="B114" s="510" t="s">
        <v>862</v>
      </c>
      <c r="C114" s="510"/>
      <c r="D114" s="116" t="s">
        <v>753</v>
      </c>
      <c r="E114" s="117"/>
      <c r="F114" s="117"/>
      <c r="G114" s="478" t="s">
        <v>737</v>
      </c>
      <c r="H114" s="478" t="s">
        <v>697</v>
      </c>
      <c r="I114" s="478" t="s">
        <v>728</v>
      </c>
      <c r="J114" s="76"/>
      <c r="K114" s="77"/>
    </row>
    <row r="115" spans="1:11" ht="19.5" hidden="1" customHeight="1" thickBot="1" x14ac:dyDescent="0.25">
      <c r="A115" s="78" t="str">
        <f>[1]Traduzioni!$C$5</f>
        <v>SIZE</v>
      </c>
      <c r="B115" s="511" t="s">
        <v>862</v>
      </c>
      <c r="C115" s="511"/>
      <c r="D115" s="118" t="s">
        <v>754</v>
      </c>
      <c r="E115" s="119"/>
      <c r="F115" s="119"/>
      <c r="G115" s="479" t="s">
        <v>755</v>
      </c>
      <c r="H115" s="479" t="s">
        <v>697</v>
      </c>
      <c r="I115" s="479" t="s">
        <v>798</v>
      </c>
      <c r="J115" s="81"/>
      <c r="K115" s="82"/>
    </row>
    <row r="116" spans="1:11" ht="18" hidden="1" customHeight="1" thickBot="1" x14ac:dyDescent="0.25">
      <c r="A116" s="66"/>
      <c r="B116" s="127"/>
      <c r="C116" s="127"/>
      <c r="E116" s="113"/>
      <c r="F116" s="113"/>
      <c r="G116" s="66"/>
      <c r="H116" s="66"/>
      <c r="I116" s="66"/>
      <c r="K116" s="66"/>
    </row>
    <row r="117" spans="1:11" ht="40.5" customHeight="1" thickBot="1" x14ac:dyDescent="0.25">
      <c r="A117" s="83" t="str">
        <f>[1]Traduzioni!$B$7</f>
        <v>КОД</v>
      </c>
      <c r="B117" s="84" t="str">
        <f>[1]Traduzioni!$B$8</f>
        <v>АРТИКУЛ</v>
      </c>
      <c r="C117" s="85"/>
      <c r="D117" s="83" t="str">
        <f>[1]Traduzioni!$B$9</f>
        <v>ЕД.ИЗМ.</v>
      </c>
      <c r="E117" s="120" t="str">
        <f>[1]Traduzioni!$B$10</f>
        <v>РУБЛИ</v>
      </c>
      <c r="F117" s="120" t="str">
        <f>[1]Traduzioni!$B$10</f>
        <v>РУБЛИ</v>
      </c>
      <c r="G117" s="87" t="str">
        <f>[1]Traduzioni!$B$13</f>
        <v>Штук в коробке</v>
      </c>
      <c r="H117" s="87" t="str">
        <f>[1]Traduzioni!$B$14</f>
        <v>М2 в коробке</v>
      </c>
      <c r="I117" s="87" t="str">
        <f>[1]Traduzioni!$B$15</f>
        <v>М2 в паллете</v>
      </c>
      <c r="J117" s="87" t="str">
        <f>[1]Traduzioni!$B$11</f>
        <v>Минималь-ный заказ</v>
      </c>
      <c r="K117" s="87" t="str">
        <f>[1]Traduzioni!$B$12</f>
        <v>Продается только коробками</v>
      </c>
    </row>
    <row r="118" spans="1:11" ht="18" hidden="1" customHeight="1" thickBot="1" x14ac:dyDescent="0.25">
      <c r="A118" s="88" t="str">
        <f>[1]Traduzioni!$A$7</f>
        <v>CODICE</v>
      </c>
      <c r="B118" s="89" t="str">
        <f>[1]Traduzioni!$A$8</f>
        <v>ARTICOLO</v>
      </c>
      <c r="C118" s="90"/>
      <c r="D118" s="88" t="str">
        <f>[1]Traduzioni!$A$9</f>
        <v>U.M.</v>
      </c>
      <c r="E118" s="121" t="str">
        <f>[1]Traduzioni!$A$10</f>
        <v>RUBLI</v>
      </c>
      <c r="F118" s="121" t="str">
        <f>[1]Traduzioni!$A$10</f>
        <v>RUBLI</v>
      </c>
      <c r="G118" s="92" t="str">
        <f>[1]Traduzioni!$A$13</f>
        <v>Pz per scatola</v>
      </c>
      <c r="H118" s="92" t="str">
        <f>[1]Traduzioni!$A$14</f>
        <v>Mq per scatola</v>
      </c>
      <c r="I118" s="92" t="str">
        <f>[1]Traduzioni!$A$15</f>
        <v>Mq per pallet</v>
      </c>
      <c r="J118" s="92" t="str">
        <f>[1]Traduzioni!$A$11</f>
        <v>Ordine minimo</v>
      </c>
      <c r="K118" s="92" t="str">
        <f>[1]Traduzioni!$A$12</f>
        <v>Venduto solo a scatole intere</v>
      </c>
    </row>
    <row r="119" spans="1:11" ht="27.75" hidden="1" thickBot="1" x14ac:dyDescent="0.25">
      <c r="A119" s="93" t="str">
        <f>[1]Traduzioni!$C$7</f>
        <v>CODE</v>
      </c>
      <c r="B119" s="94" t="str">
        <f>[1]Traduzioni!$C$8</f>
        <v>ITEM</v>
      </c>
      <c r="C119" s="95"/>
      <c r="D119" s="93" t="str">
        <f>[1]Traduzioni!$C$9</f>
        <v>U.M.</v>
      </c>
      <c r="E119" s="122" t="str">
        <f>[1]Traduzioni!$C$10</f>
        <v>RUBLES</v>
      </c>
      <c r="F119" s="122" t="str">
        <f>[1]Traduzioni!$C$10</f>
        <v>RUBLES</v>
      </c>
      <c r="G119" s="97" t="str">
        <f>[1]Traduzioni!$C$13</f>
        <v>Pieces in a box</v>
      </c>
      <c r="H119" s="97" t="str">
        <f>[1]Traduzioni!$C$14</f>
        <v xml:space="preserve">Sqm in a box </v>
      </c>
      <c r="I119" s="97" t="str">
        <f>[1]Traduzioni!$C$15</f>
        <v xml:space="preserve">Sqm per pallet </v>
      </c>
      <c r="J119" s="97" t="str">
        <f>[1]Traduzioni!$C$11</f>
        <v>Min. Qty to be ordered</v>
      </c>
      <c r="K119" s="97" t="str">
        <f>[1]Traduzioni!$C$12</f>
        <v>Sold for full boxes only</v>
      </c>
    </row>
    <row r="120" spans="1:11" ht="31.5" customHeight="1" thickBot="1" x14ac:dyDescent="0.25">
      <c r="A120" s="198">
        <v>600100000019</v>
      </c>
      <c r="B120" s="550" t="s">
        <v>863</v>
      </c>
      <c r="C120" s="550"/>
      <c r="D120" s="551" t="s">
        <v>757</v>
      </c>
      <c r="E120" s="552">
        <v>768</v>
      </c>
      <c r="F120" s="553">
        <v>691</v>
      </c>
      <c r="G120" s="551">
        <v>10</v>
      </c>
      <c r="H120" s="551" t="s">
        <v>864</v>
      </c>
      <c r="I120" s="551" t="s">
        <v>864</v>
      </c>
      <c r="J120" s="551" t="s">
        <v>865</v>
      </c>
      <c r="K120" s="551" t="s">
        <v>808</v>
      </c>
    </row>
    <row r="121" spans="1:11" ht="29.25" customHeight="1" thickBot="1" x14ac:dyDescent="0.25">
      <c r="A121" s="198">
        <v>600100000018</v>
      </c>
      <c r="B121" s="554" t="s">
        <v>866</v>
      </c>
      <c r="C121" s="554"/>
      <c r="D121" s="551"/>
      <c r="E121" s="552"/>
      <c r="F121" s="553"/>
      <c r="G121" s="551"/>
      <c r="H121" s="551"/>
      <c r="I121" s="551"/>
      <c r="J121" s="551"/>
      <c r="K121" s="551"/>
    </row>
    <row r="122" spans="1:11" ht="34.5" customHeight="1" thickBot="1" x14ac:dyDescent="0.25">
      <c r="A122" s="200">
        <v>600100000017</v>
      </c>
      <c r="B122" s="555" t="s">
        <v>867</v>
      </c>
      <c r="C122" s="555"/>
      <c r="D122" s="551"/>
      <c r="E122" s="552"/>
      <c r="F122" s="553"/>
      <c r="G122" s="551"/>
      <c r="H122" s="551"/>
      <c r="I122" s="551"/>
      <c r="J122" s="551"/>
      <c r="K122" s="551"/>
    </row>
    <row r="123" spans="1:11" ht="24.2" customHeight="1" x14ac:dyDescent="0.2">
      <c r="A123" s="66"/>
      <c r="B123" s="127"/>
      <c r="C123" s="127"/>
      <c r="E123" s="113"/>
      <c r="F123" s="113"/>
      <c r="G123" s="66"/>
      <c r="H123" s="66"/>
      <c r="I123" s="66"/>
      <c r="K123" s="66"/>
    </row>
    <row r="124" spans="1:11" ht="18.399999999999999" customHeight="1" thickBot="1" x14ac:dyDescent="0.25">
      <c r="A124" s="127"/>
      <c r="B124" s="127"/>
      <c r="C124" s="127"/>
      <c r="D124" s="149"/>
      <c r="E124" s="201"/>
      <c r="F124" s="201"/>
      <c r="G124" s="127"/>
      <c r="H124" s="127"/>
      <c r="I124" s="127"/>
      <c r="J124" s="149"/>
      <c r="K124" s="127"/>
    </row>
    <row r="125" spans="1:11" ht="32.25" customHeight="1" thickBot="1" x14ac:dyDescent="0.25">
      <c r="A125" s="68" t="str">
        <f>[1]Traduzioni!$B$5</f>
        <v>ФОРМАТ</v>
      </c>
      <c r="B125" s="509" t="str">
        <f>[1]Traduzioni!$B$49</f>
        <v>Тоццетто 2х2</v>
      </c>
      <c r="C125" s="509"/>
      <c r="D125" s="114" t="s">
        <v>752</v>
      </c>
      <c r="E125" s="115"/>
      <c r="F125" s="115"/>
      <c r="G125" s="477" t="s">
        <v>726</v>
      </c>
      <c r="H125" s="477" t="s">
        <v>697</v>
      </c>
      <c r="I125" s="477" t="s">
        <v>726</v>
      </c>
      <c r="J125" s="71"/>
      <c r="K125" s="72"/>
    </row>
    <row r="126" spans="1:11" ht="24" hidden="1" thickBot="1" x14ac:dyDescent="0.25">
      <c r="A126" s="73" t="str">
        <f>[1]Traduzioni!$A$5</f>
        <v>FORMATO</v>
      </c>
      <c r="B126" s="510" t="str">
        <f>[1]Traduzioni!$A$49</f>
        <v>Tozzetto 2x2</v>
      </c>
      <c r="C126" s="510"/>
      <c r="D126" s="116" t="s">
        <v>753</v>
      </c>
      <c r="E126" s="117"/>
      <c r="F126" s="117"/>
      <c r="G126" s="478" t="s">
        <v>728</v>
      </c>
      <c r="H126" s="478" t="s">
        <v>697</v>
      </c>
      <c r="I126" s="478" t="s">
        <v>728</v>
      </c>
      <c r="J126" s="76"/>
      <c r="K126" s="77"/>
    </row>
    <row r="127" spans="1:11" ht="0.75" hidden="1" customHeight="1" thickBot="1" x14ac:dyDescent="0.25">
      <c r="A127" s="78" t="str">
        <f>[1]Traduzioni!$C$5</f>
        <v>SIZE</v>
      </c>
      <c r="B127" s="511" t="str">
        <f>[1]Traduzioni!$C$49</f>
        <v>Tozzetto 2x2</v>
      </c>
      <c r="C127" s="511"/>
      <c r="D127" s="118" t="s">
        <v>754</v>
      </c>
      <c r="E127" s="119"/>
      <c r="F127" s="119"/>
      <c r="G127" s="479" t="s">
        <v>798</v>
      </c>
      <c r="H127" s="479" t="s">
        <v>697</v>
      </c>
      <c r="I127" s="479" t="s">
        <v>798</v>
      </c>
      <c r="J127" s="81"/>
      <c r="K127" s="82"/>
    </row>
    <row r="128" spans="1:11" ht="18" hidden="1" customHeight="1" thickBot="1" x14ac:dyDescent="0.25">
      <c r="A128" s="66"/>
      <c r="B128" s="127"/>
      <c r="C128" s="127"/>
      <c r="E128" s="113"/>
      <c r="F128" s="113"/>
      <c r="G128" s="66"/>
      <c r="H128" s="66"/>
      <c r="I128" s="66"/>
      <c r="K128" s="66"/>
    </row>
    <row r="129" spans="1:15" ht="40.5" customHeight="1" thickBot="1" x14ac:dyDescent="0.25">
      <c r="A129" s="83" t="str">
        <f>[1]Traduzioni!$B$7</f>
        <v>КОД</v>
      </c>
      <c r="B129" s="84" t="str">
        <f>[1]Traduzioni!$B$8</f>
        <v>АРТИКУЛ</v>
      </c>
      <c r="C129" s="85"/>
      <c r="D129" s="83" t="str">
        <f>[1]Traduzioni!$B$9</f>
        <v>ЕД.ИЗМ.</v>
      </c>
      <c r="E129" s="120" t="str">
        <f>[1]Traduzioni!$B$10</f>
        <v>РУБЛИ</v>
      </c>
      <c r="F129" s="120" t="str">
        <f>[1]Traduzioni!$B$10</f>
        <v>РУБЛИ</v>
      </c>
      <c r="G129" s="87" t="str">
        <f>[1]Traduzioni!$B$13</f>
        <v>Штук в коробке</v>
      </c>
      <c r="H129" s="87" t="str">
        <f>[1]Traduzioni!$B$14</f>
        <v>М2 в коробке</v>
      </c>
      <c r="I129" s="87" t="str">
        <f>[1]Traduzioni!$B$15</f>
        <v>М2 в паллете</v>
      </c>
      <c r="J129" s="87" t="str">
        <f>[1]Traduzioni!$B$11</f>
        <v>Минималь-ный заказ</v>
      </c>
      <c r="K129" s="87" t="str">
        <f>[1]Traduzioni!$B$12</f>
        <v>Продается только коробками</v>
      </c>
    </row>
    <row r="130" spans="1:15" ht="18" hidden="1" customHeight="1" thickBot="1" x14ac:dyDescent="0.25">
      <c r="A130" s="88" t="str">
        <f>[1]Traduzioni!$A$7</f>
        <v>CODICE</v>
      </c>
      <c r="B130" s="89" t="str">
        <f>[1]Traduzioni!$A$8</f>
        <v>ARTICOLO</v>
      </c>
      <c r="C130" s="90"/>
      <c r="D130" s="88" t="str">
        <f>[1]Traduzioni!$A$9</f>
        <v>U.M.</v>
      </c>
      <c r="E130" s="121" t="str">
        <f>[1]Traduzioni!$A$10</f>
        <v>RUBLI</v>
      </c>
      <c r="F130" s="121" t="str">
        <f>[1]Traduzioni!$A$10</f>
        <v>RUBLI</v>
      </c>
      <c r="G130" s="92" t="str">
        <f>[1]Traduzioni!$A$13</f>
        <v>Pz per scatola</v>
      </c>
      <c r="H130" s="92" t="str">
        <f>[1]Traduzioni!$A$14</f>
        <v>Mq per scatola</v>
      </c>
      <c r="I130" s="92" t="str">
        <f>[1]Traduzioni!$A$15</f>
        <v>Mq per pallet</v>
      </c>
      <c r="J130" s="92" t="str">
        <f>[1]Traduzioni!$A$11</f>
        <v>Ordine minimo</v>
      </c>
      <c r="K130" s="92" t="str">
        <f>[1]Traduzioni!$A$12</f>
        <v>Venduto solo a scatole intere</v>
      </c>
    </row>
    <row r="131" spans="1:15" ht="27.75" hidden="1" thickBot="1" x14ac:dyDescent="0.25">
      <c r="A131" s="93" t="str">
        <f>[1]Traduzioni!$C$7</f>
        <v>CODE</v>
      </c>
      <c r="B131" s="94" t="str">
        <f>[1]Traduzioni!$C$8</f>
        <v>ITEM</v>
      </c>
      <c r="C131" s="95"/>
      <c r="D131" s="93" t="str">
        <f>[1]Traduzioni!$C$9</f>
        <v>U.M.</v>
      </c>
      <c r="E131" s="122" t="str">
        <f>[1]Traduzioni!$C$10</f>
        <v>RUBLES</v>
      </c>
      <c r="F131" s="122" t="str">
        <f>[1]Traduzioni!$C$10</f>
        <v>RUBLES</v>
      </c>
      <c r="G131" s="97" t="str">
        <f>[1]Traduzioni!$C$13</f>
        <v>Pieces in a box</v>
      </c>
      <c r="H131" s="97" t="str">
        <f>[1]Traduzioni!$C$14</f>
        <v xml:space="preserve">Sqm in a box </v>
      </c>
      <c r="I131" s="97" t="str">
        <f>[1]Traduzioni!$C$15</f>
        <v xml:space="preserve">Sqm per pallet </v>
      </c>
      <c r="J131" s="97" t="str">
        <f>[1]Traduzioni!$C$11</f>
        <v>Min. Qty to be ordered</v>
      </c>
      <c r="K131" s="97" t="str">
        <f>[1]Traduzioni!$C$12</f>
        <v>Sold for full boxes only</v>
      </c>
    </row>
    <row r="132" spans="1:15" ht="31.5" x14ac:dyDescent="0.2">
      <c r="A132" s="98">
        <v>600100000006</v>
      </c>
      <c r="B132" s="139" t="s">
        <v>803</v>
      </c>
      <c r="C132" s="140"/>
      <c r="D132" s="125" t="s">
        <v>701</v>
      </c>
      <c r="E132" s="134">
        <v>180</v>
      </c>
      <c r="F132" s="103">
        <v>162</v>
      </c>
      <c r="G132" s="125">
        <v>100</v>
      </c>
      <c r="H132" s="126" t="s">
        <v>702</v>
      </c>
      <c r="I132" s="126" t="s">
        <v>702</v>
      </c>
      <c r="J132" s="125" t="s">
        <v>764</v>
      </c>
      <c r="K132" s="125" t="s">
        <v>709</v>
      </c>
    </row>
    <row r="133" spans="1:15" ht="16.5" thickBot="1" x14ac:dyDescent="0.25">
      <c r="A133" s="66"/>
      <c r="B133" s="127"/>
      <c r="C133" s="127"/>
      <c r="E133" s="113"/>
      <c r="F133" s="113"/>
      <c r="G133" s="66"/>
      <c r="H133" s="66"/>
      <c r="I133" s="66"/>
      <c r="K133" s="66"/>
    </row>
    <row r="134" spans="1:15" ht="29.25" customHeight="1" thickBot="1" x14ac:dyDescent="0.25">
      <c r="A134" s="68" t="str">
        <f>[1]Traduzioni!$B$5</f>
        <v>ФОРМАТ</v>
      </c>
      <c r="B134" s="509" t="str">
        <f>[1]Traduzioni!$B$49</f>
        <v>Тоццетто 2х2</v>
      </c>
      <c r="C134" s="509"/>
      <c r="D134" s="114" t="s">
        <v>752</v>
      </c>
      <c r="E134" s="115"/>
      <c r="F134" s="115"/>
      <c r="G134" s="477" t="s">
        <v>736</v>
      </c>
      <c r="H134" s="477" t="s">
        <v>697</v>
      </c>
      <c r="I134" s="477" t="s">
        <v>726</v>
      </c>
      <c r="J134" s="71"/>
      <c r="K134" s="72"/>
    </row>
    <row r="135" spans="1:15" ht="24" hidden="1" customHeight="1" thickBot="1" x14ac:dyDescent="0.25">
      <c r="A135" s="73" t="str">
        <f>[1]Traduzioni!$A$5</f>
        <v>FORMATO</v>
      </c>
      <c r="B135" s="510" t="str">
        <f>[1]Traduzioni!$A$49</f>
        <v>Tozzetto 2x2</v>
      </c>
      <c r="C135" s="510"/>
      <c r="D135" s="116" t="s">
        <v>753</v>
      </c>
      <c r="E135" s="117"/>
      <c r="F135" s="117"/>
      <c r="G135" s="478" t="s">
        <v>737</v>
      </c>
      <c r="H135" s="478" t="s">
        <v>697</v>
      </c>
      <c r="I135" s="478" t="s">
        <v>728</v>
      </c>
      <c r="J135" s="76"/>
      <c r="K135" s="77"/>
    </row>
    <row r="136" spans="1:15" ht="24" hidden="1" thickBot="1" x14ac:dyDescent="0.25">
      <c r="A136" s="78" t="str">
        <f>[1]Traduzioni!$C$5</f>
        <v>SIZE</v>
      </c>
      <c r="B136" s="511" t="str">
        <f>[1]Traduzioni!$C$49</f>
        <v>Tozzetto 2x2</v>
      </c>
      <c r="C136" s="511"/>
      <c r="D136" s="118" t="s">
        <v>754</v>
      </c>
      <c r="E136" s="119"/>
      <c r="F136" s="119"/>
      <c r="G136" s="479" t="s">
        <v>755</v>
      </c>
      <c r="H136" s="479" t="s">
        <v>697</v>
      </c>
      <c r="I136" s="479" t="s">
        <v>798</v>
      </c>
      <c r="J136" s="81"/>
      <c r="K136" s="82"/>
    </row>
    <row r="137" spans="1:15" ht="18" hidden="1" customHeight="1" thickBot="1" x14ac:dyDescent="0.25">
      <c r="A137" s="66"/>
      <c r="B137" s="127"/>
      <c r="C137" s="127"/>
      <c r="E137" s="113"/>
      <c r="F137" s="113"/>
      <c r="G137" s="66"/>
      <c r="H137" s="66"/>
      <c r="I137" s="66"/>
      <c r="K137" s="66"/>
    </row>
    <row r="138" spans="1:15" ht="43.5" customHeight="1" thickBot="1" x14ac:dyDescent="0.25">
      <c r="A138" s="83" t="str">
        <f>[1]Traduzioni!$B$7</f>
        <v>КОД</v>
      </c>
      <c r="B138" s="84" t="str">
        <f>[1]Traduzioni!$B$8</f>
        <v>АРТИКУЛ</v>
      </c>
      <c r="C138" s="85"/>
      <c r="D138" s="83" t="str">
        <f>[1]Traduzioni!$B$9</f>
        <v>ЕД.ИЗМ.</v>
      </c>
      <c r="E138" s="120" t="str">
        <f>[1]Traduzioni!$B$10</f>
        <v>РУБЛИ</v>
      </c>
      <c r="F138" s="120" t="str">
        <f>[1]Traduzioni!$B$10</f>
        <v>РУБЛИ</v>
      </c>
      <c r="G138" s="87" t="str">
        <f>[1]Traduzioni!$B$13</f>
        <v>Штук в коробке</v>
      </c>
      <c r="H138" s="87" t="str">
        <f>[1]Traduzioni!$B$14</f>
        <v>М2 в коробке</v>
      </c>
      <c r="I138" s="87" t="str">
        <f>[1]Traduzioni!$B$15</f>
        <v>М2 в паллете</v>
      </c>
      <c r="J138" s="87" t="str">
        <f>[1]Traduzioni!$B$11</f>
        <v>Минималь-ный заказ</v>
      </c>
      <c r="K138" s="87" t="str">
        <f>[1]Traduzioni!$B$12</f>
        <v>Продается только коробками</v>
      </c>
    </row>
    <row r="139" spans="1:15" ht="18" hidden="1" customHeight="1" thickBot="1" x14ac:dyDescent="0.25">
      <c r="A139" s="88" t="str">
        <f>[1]Traduzioni!$A$7</f>
        <v>CODICE</v>
      </c>
      <c r="B139" s="89" t="str">
        <f>[1]Traduzioni!$A$8</f>
        <v>ARTICOLO</v>
      </c>
      <c r="C139" s="90"/>
      <c r="D139" s="88" t="str">
        <f>[1]Traduzioni!$A$9</f>
        <v>U.M.</v>
      </c>
      <c r="E139" s="121" t="str">
        <f>[1]Traduzioni!$A$10</f>
        <v>RUBLI</v>
      </c>
      <c r="F139" s="121" t="str">
        <f>[1]Traduzioni!$A$10</f>
        <v>RUBLI</v>
      </c>
      <c r="G139" s="92" t="str">
        <f>[1]Traduzioni!$A$13</f>
        <v>Pz per scatola</v>
      </c>
      <c r="H139" s="92" t="str">
        <f>[1]Traduzioni!$A$14</f>
        <v>Mq per scatola</v>
      </c>
      <c r="I139" s="92" t="str">
        <f>[1]Traduzioni!$A$15</f>
        <v>Mq per pallet</v>
      </c>
      <c r="J139" s="92" t="str">
        <f>[1]Traduzioni!$A$11</f>
        <v>Ordine minimo</v>
      </c>
      <c r="K139" s="92" t="str">
        <f>[1]Traduzioni!$A$12</f>
        <v>Venduto solo a scatole intere</v>
      </c>
    </row>
    <row r="140" spans="1:15" ht="27.75" hidden="1" thickBot="1" x14ac:dyDescent="0.25">
      <c r="A140" s="93" t="str">
        <f>[1]Traduzioni!$C$7</f>
        <v>CODE</v>
      </c>
      <c r="B140" s="94" t="str">
        <f>[1]Traduzioni!$C$8</f>
        <v>ITEM</v>
      </c>
      <c r="C140" s="95"/>
      <c r="D140" s="93" t="str">
        <f>[1]Traduzioni!$C$9</f>
        <v>U.M.</v>
      </c>
      <c r="E140" s="122" t="str">
        <f>[1]Traduzioni!$C$10</f>
        <v>RUBLES</v>
      </c>
      <c r="F140" s="122" t="str">
        <f>[1]Traduzioni!$C$10</f>
        <v>RUBLES</v>
      </c>
      <c r="G140" s="97" t="str">
        <f>[1]Traduzioni!$C$13</f>
        <v>Pieces in a box</v>
      </c>
      <c r="H140" s="97" t="str">
        <f>[1]Traduzioni!$C$14</f>
        <v xml:space="preserve">Sqm in a box </v>
      </c>
      <c r="I140" s="97" t="str">
        <f>[1]Traduzioni!$C$15</f>
        <v xml:space="preserve">Sqm per pallet </v>
      </c>
      <c r="J140" s="97" t="str">
        <f>[1]Traduzioni!$C$11</f>
        <v>Min. Qty to be ordered</v>
      </c>
      <c r="K140" s="97" t="str">
        <f>[1]Traduzioni!$C$12</f>
        <v>Sold for full boxes only</v>
      </c>
    </row>
    <row r="141" spans="1:15" ht="32.25" thickBot="1" x14ac:dyDescent="0.25">
      <c r="A141" s="202">
        <v>600100000006</v>
      </c>
      <c r="B141" s="139" t="s">
        <v>756</v>
      </c>
      <c r="C141" s="140"/>
      <c r="D141" s="501" t="s">
        <v>701</v>
      </c>
      <c r="E141" s="556">
        <v>161</v>
      </c>
      <c r="F141" s="557">
        <v>145</v>
      </c>
      <c r="G141" s="501">
        <v>100</v>
      </c>
      <c r="H141" s="505" t="s">
        <v>702</v>
      </c>
      <c r="I141" s="505" t="s">
        <v>702</v>
      </c>
      <c r="J141" s="501" t="s">
        <v>764</v>
      </c>
      <c r="K141" s="501" t="s">
        <v>709</v>
      </c>
    </row>
    <row r="142" spans="1:15" ht="39" customHeight="1" thickBot="1" x14ac:dyDescent="0.25">
      <c r="A142" s="202">
        <v>600100000007</v>
      </c>
      <c r="B142" s="139" t="s">
        <v>759</v>
      </c>
      <c r="C142" s="144"/>
      <c r="D142" s="501"/>
      <c r="E142" s="556"/>
      <c r="F142" s="557"/>
      <c r="G142" s="501"/>
      <c r="H142" s="501"/>
      <c r="I142" s="501"/>
      <c r="J142" s="501"/>
      <c r="K142" s="501"/>
    </row>
    <row r="143" spans="1:15" ht="41.25" customHeight="1" thickBot="1" x14ac:dyDescent="0.25">
      <c r="A143" s="203">
        <v>600100000008</v>
      </c>
      <c r="B143" s="204" t="s">
        <v>760</v>
      </c>
      <c r="C143" s="205"/>
      <c r="D143" s="501"/>
      <c r="E143" s="556"/>
      <c r="F143" s="557"/>
      <c r="G143" s="501"/>
      <c r="H143" s="501"/>
      <c r="I143" s="501"/>
      <c r="J143" s="501"/>
      <c r="K143" s="501"/>
      <c r="O143" s="99"/>
    </row>
    <row r="144" spans="1:15" ht="23.85" customHeight="1" x14ac:dyDescent="0.2">
      <c r="A144" s="66"/>
      <c r="B144" s="66"/>
      <c r="C144" s="66"/>
      <c r="E144" s="113"/>
      <c r="F144" s="113"/>
      <c r="G144" s="66"/>
      <c r="H144" s="66"/>
      <c r="I144" s="66"/>
      <c r="K144" s="66"/>
    </row>
    <row r="145" spans="1:11" ht="23.85" customHeight="1" x14ac:dyDescent="0.2"/>
    <row r="146" spans="1:11" s="206" customFormat="1" ht="23.85" customHeight="1" thickBot="1" x14ac:dyDescent="0.2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/>
    </row>
  </sheetData>
  <sheetProtection selectLockedCells="1" selectUnlockedCells="1"/>
  <mergeCells count="213">
    <mergeCell ref="K141:K143"/>
    <mergeCell ref="D141:D143"/>
    <mergeCell ref="E141:E143"/>
    <mergeCell ref="F141:F143"/>
    <mergeCell ref="G141:G143"/>
    <mergeCell ref="B134:C134"/>
    <mergeCell ref="G134:I134"/>
    <mergeCell ref="B135:C135"/>
    <mergeCell ref="G135:I135"/>
    <mergeCell ref="B136:C136"/>
    <mergeCell ref="G136:I136"/>
    <mergeCell ref="H141:H143"/>
    <mergeCell ref="I141:I143"/>
    <mergeCell ref="J141:J143"/>
    <mergeCell ref="J120:J122"/>
    <mergeCell ref="K120:K122"/>
    <mergeCell ref="B121:C121"/>
    <mergeCell ref="B122:C122"/>
    <mergeCell ref="B125:C125"/>
    <mergeCell ref="G125:I125"/>
    <mergeCell ref="B126:C126"/>
    <mergeCell ref="G126:I126"/>
    <mergeCell ref="B127:C127"/>
    <mergeCell ref="G127:I127"/>
    <mergeCell ref="B113:C113"/>
    <mergeCell ref="G113:I113"/>
    <mergeCell ref="B114:C114"/>
    <mergeCell ref="G114:I114"/>
    <mergeCell ref="B115:C115"/>
    <mergeCell ref="G115:I115"/>
    <mergeCell ref="B120:C120"/>
    <mergeCell ref="D120:D122"/>
    <mergeCell ref="E120:E122"/>
    <mergeCell ref="F120:F122"/>
    <mergeCell ref="G120:G122"/>
    <mergeCell ref="H120:H122"/>
    <mergeCell ref="I120:I122"/>
    <mergeCell ref="J102:J104"/>
    <mergeCell ref="K102:K104"/>
    <mergeCell ref="B103:C103"/>
    <mergeCell ref="B104:C104"/>
    <mergeCell ref="B106:C106"/>
    <mergeCell ref="G106:I106"/>
    <mergeCell ref="B107:C107"/>
    <mergeCell ref="G107:I107"/>
    <mergeCell ref="B111:C111"/>
    <mergeCell ref="B94:C94"/>
    <mergeCell ref="G94:I94"/>
    <mergeCell ref="B95:C95"/>
    <mergeCell ref="G95:I95"/>
    <mergeCell ref="B96:C96"/>
    <mergeCell ref="G96:I96"/>
    <mergeCell ref="B101:C101"/>
    <mergeCell ref="B102:C102"/>
    <mergeCell ref="D102:D104"/>
    <mergeCell ref="E102:E104"/>
    <mergeCell ref="F102:F104"/>
    <mergeCell ref="G102:G104"/>
    <mergeCell ref="H102:H104"/>
    <mergeCell ref="I102:I104"/>
    <mergeCell ref="B85:C85"/>
    <mergeCell ref="E85:F85"/>
    <mergeCell ref="G85:I85"/>
    <mergeCell ref="B86:C86"/>
    <mergeCell ref="E86:F86"/>
    <mergeCell ref="G86:I86"/>
    <mergeCell ref="J91:J92"/>
    <mergeCell ref="K91:K92"/>
    <mergeCell ref="B92:C92"/>
    <mergeCell ref="B91:C91"/>
    <mergeCell ref="D91:D92"/>
    <mergeCell ref="E91:E92"/>
    <mergeCell ref="F91:F92"/>
    <mergeCell ref="G91:G92"/>
    <mergeCell ref="H91:H92"/>
    <mergeCell ref="I91:I92"/>
    <mergeCell ref="J78:J83"/>
    <mergeCell ref="K78:K83"/>
    <mergeCell ref="B79:C79"/>
    <mergeCell ref="B80:C80"/>
    <mergeCell ref="B81:C81"/>
    <mergeCell ref="B82:C82"/>
    <mergeCell ref="B83:C83"/>
    <mergeCell ref="B78:C78"/>
    <mergeCell ref="D78:D83"/>
    <mergeCell ref="E78:E83"/>
    <mergeCell ref="F78:F83"/>
    <mergeCell ref="G78:G83"/>
    <mergeCell ref="H78:H83"/>
    <mergeCell ref="B72:C72"/>
    <mergeCell ref="E72:F72"/>
    <mergeCell ref="G72:I72"/>
    <mergeCell ref="B73:C73"/>
    <mergeCell ref="E73:F73"/>
    <mergeCell ref="G73:I73"/>
    <mergeCell ref="I78:I83"/>
    <mergeCell ref="B65:C65"/>
    <mergeCell ref="D65:D70"/>
    <mergeCell ref="E65:E70"/>
    <mergeCell ref="F65:F70"/>
    <mergeCell ref="G65:G70"/>
    <mergeCell ref="H65:H70"/>
    <mergeCell ref="I65:I70"/>
    <mergeCell ref="J65:J70"/>
    <mergeCell ref="K65:K70"/>
    <mergeCell ref="B66:C66"/>
    <mergeCell ref="B67:C67"/>
    <mergeCell ref="B68:C68"/>
    <mergeCell ref="B69:C69"/>
    <mergeCell ref="B70:C70"/>
    <mergeCell ref="B57:C57"/>
    <mergeCell ref="B58:C58"/>
    <mergeCell ref="B56:C56"/>
    <mergeCell ref="D56:D57"/>
    <mergeCell ref="E56:E57"/>
    <mergeCell ref="F56:F57"/>
    <mergeCell ref="B60:C60"/>
    <mergeCell ref="G60:I60"/>
    <mergeCell ref="B61:C61"/>
    <mergeCell ref="G61:I61"/>
    <mergeCell ref="G56:G57"/>
    <mergeCell ref="G53:G55"/>
    <mergeCell ref="H53:H55"/>
    <mergeCell ref="I53:I55"/>
    <mergeCell ref="J53:J55"/>
    <mergeCell ref="H56:H57"/>
    <mergeCell ref="I56:I57"/>
    <mergeCell ref="J56:J57"/>
    <mergeCell ref="K56:K57"/>
    <mergeCell ref="B47:C47"/>
    <mergeCell ref="G47:K47"/>
    <mergeCell ref="B48:C48"/>
    <mergeCell ref="G48:I48"/>
    <mergeCell ref="K53:K55"/>
    <mergeCell ref="B54:C54"/>
    <mergeCell ref="B55:C55"/>
    <mergeCell ref="B53:C53"/>
    <mergeCell ref="D53:D55"/>
    <mergeCell ref="E53:E55"/>
    <mergeCell ref="F53:F55"/>
    <mergeCell ref="K29:K30"/>
    <mergeCell ref="B31:C31"/>
    <mergeCell ref="B34:C34"/>
    <mergeCell ref="G34:I34"/>
    <mergeCell ref="B35:C35"/>
    <mergeCell ref="G35:I35"/>
    <mergeCell ref="B40:C40"/>
    <mergeCell ref="D40:D45"/>
    <mergeCell ref="E40:E45"/>
    <mergeCell ref="F40:F45"/>
    <mergeCell ref="G40:G45"/>
    <mergeCell ref="H40:H45"/>
    <mergeCell ref="I40:I45"/>
    <mergeCell ref="J40:J45"/>
    <mergeCell ref="K40:K45"/>
    <mergeCell ref="B41:C41"/>
    <mergeCell ref="B42:C42"/>
    <mergeCell ref="B43:C43"/>
    <mergeCell ref="B44:C44"/>
    <mergeCell ref="B45:C45"/>
    <mergeCell ref="B29:C29"/>
    <mergeCell ref="D29:D30"/>
    <mergeCell ref="E29:E30"/>
    <mergeCell ref="F29:F30"/>
    <mergeCell ref="B30:C30"/>
    <mergeCell ref="G29:G30"/>
    <mergeCell ref="H29:H30"/>
    <mergeCell ref="I29:I30"/>
    <mergeCell ref="J29:J30"/>
    <mergeCell ref="B18:C18"/>
    <mergeCell ref="B20:C21"/>
    <mergeCell ref="G20:K20"/>
    <mergeCell ref="G21:I21"/>
    <mergeCell ref="B26:C26"/>
    <mergeCell ref="D26:D28"/>
    <mergeCell ref="E26:E28"/>
    <mergeCell ref="F26:F28"/>
    <mergeCell ref="G26:G28"/>
    <mergeCell ref="H26:H28"/>
    <mergeCell ref="I26:I28"/>
    <mergeCell ref="J26:J28"/>
    <mergeCell ref="K26:K28"/>
    <mergeCell ref="B27:C27"/>
    <mergeCell ref="B28:C28"/>
    <mergeCell ref="B16:C16"/>
    <mergeCell ref="D16:D17"/>
    <mergeCell ref="E16:E17"/>
    <mergeCell ref="F16:F17"/>
    <mergeCell ref="G16:G17"/>
    <mergeCell ref="H16:H17"/>
    <mergeCell ref="I16:I17"/>
    <mergeCell ref="J16:J17"/>
    <mergeCell ref="K16:K17"/>
    <mergeCell ref="B17:C17"/>
    <mergeCell ref="B1:B3"/>
    <mergeCell ref="D1:G1"/>
    <mergeCell ref="D2:G2"/>
    <mergeCell ref="D3:J3"/>
    <mergeCell ref="B6:C8"/>
    <mergeCell ref="G6:K6"/>
    <mergeCell ref="G7:I7"/>
    <mergeCell ref="G8:I8"/>
    <mergeCell ref="B13:C13"/>
    <mergeCell ref="D13:D15"/>
    <mergeCell ref="E13:E15"/>
    <mergeCell ref="F13:F15"/>
    <mergeCell ref="G13:G15"/>
    <mergeCell ref="H13:H15"/>
    <mergeCell ref="I13:I15"/>
    <mergeCell ref="J13:J15"/>
    <mergeCell ref="K13:K15"/>
    <mergeCell ref="B14:C14"/>
    <mergeCell ref="B15:C15"/>
  </mergeCells>
  <pageMargins left="0.22013888888888888" right="0.27986111111111112" top="0.25972222222222224" bottom="0.20972222222222223" header="0.51180555555555551" footer="0.51180555555555551"/>
  <pageSetup paperSize="9" scale="72" firstPageNumber="0" orientation="landscape" horizontalDpi="300" verticalDpi="300"/>
  <headerFooter alignWithMargins="0"/>
  <rowBreaks count="1" manualBreakCount="1">
    <brk id="1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K155"/>
  <sheetViews>
    <sheetView zoomScale="90" zoomScaleNormal="90" zoomScaleSheetLayoutView="70" workbookViewId="0">
      <selection activeCell="B156" sqref="B156"/>
    </sheetView>
  </sheetViews>
  <sheetFormatPr defaultRowHeight="15.75" x14ac:dyDescent="0.2"/>
  <cols>
    <col min="1" max="1" width="18.7109375" style="51" customWidth="1"/>
    <col min="2" max="2" width="44.85546875" style="51" customWidth="1"/>
    <col min="3" max="3" width="5.7109375" style="51" customWidth="1"/>
    <col min="4" max="4" width="16.7109375" style="51" customWidth="1"/>
    <col min="5" max="7" width="12.140625" style="51" customWidth="1"/>
    <col min="8" max="8" width="13" style="51" customWidth="1"/>
    <col min="9" max="9" width="12.140625" style="51" customWidth="1"/>
    <col min="10" max="10" width="13.140625" style="51" customWidth="1"/>
    <col min="11" max="11" width="13.5703125" customWidth="1"/>
  </cols>
  <sheetData>
    <row r="1" spans="1:11" ht="75" customHeight="1" thickBot="1" x14ac:dyDescent="0.25">
      <c r="A1" s="55" t="str">
        <f>[1]Traduzioni!$B$4</f>
        <v>СЕРИЯ</v>
      </c>
      <c r="B1" s="526" t="s">
        <v>868</v>
      </c>
      <c r="C1" s="56"/>
      <c r="D1" s="517" t="str">
        <f>[1]Traduzioni!$B$101</f>
        <v>КЕРАМОГРАНИТ ОКРАШЕННЫЙ В МАССЕ</v>
      </c>
      <c r="E1" s="517"/>
      <c r="F1" s="517"/>
      <c r="G1" s="517"/>
      <c r="H1" s="57"/>
      <c r="I1" s="57"/>
      <c r="J1" s="58"/>
      <c r="K1" s="164"/>
    </row>
    <row r="2" spans="1:11" ht="28.5" hidden="1" customHeight="1" thickBot="1" x14ac:dyDescent="0.25">
      <c r="A2" s="60" t="str">
        <f>[1]Traduzioni!$A$4</f>
        <v>SERIE</v>
      </c>
      <c r="B2" s="526"/>
      <c r="C2" s="61"/>
      <c r="D2" s="518" t="str">
        <f>[1]Traduzioni!$A$101</f>
        <v xml:space="preserve"> Gres Porcellanato colorato in massa         Full Body Coloured Porcelain Stoneware</v>
      </c>
      <c r="E2" s="518"/>
      <c r="F2" s="518"/>
      <c r="G2" s="518"/>
      <c r="H2" s="62"/>
      <c r="I2" s="62"/>
      <c r="J2" s="63"/>
      <c r="K2" s="164"/>
    </row>
    <row r="3" spans="1:11" ht="21" hidden="1" thickBot="1" x14ac:dyDescent="0.25">
      <c r="A3" s="64" t="str">
        <f>[1]Traduzioni!$C$4</f>
        <v xml:space="preserve">SERIES </v>
      </c>
      <c r="B3" s="526"/>
      <c r="C3" s="65"/>
      <c r="D3" s="519" t="str">
        <f>[1]Traduzioni!$A$3</f>
        <v>Цены, включая НДС - Prezzi IVA compresa - Prices VAT included</v>
      </c>
      <c r="E3" s="519"/>
      <c r="F3" s="519"/>
      <c r="G3" s="519"/>
      <c r="H3" s="519"/>
      <c r="I3" s="519"/>
      <c r="J3" s="519"/>
      <c r="K3" s="164"/>
    </row>
    <row r="4" spans="1:11" s="165" customFormat="1" ht="17.100000000000001" customHeight="1" x14ac:dyDescent="0.2">
      <c r="A4" s="66"/>
      <c r="B4" s="66"/>
      <c r="C4" s="66"/>
      <c r="D4" s="51"/>
      <c r="E4" s="66"/>
      <c r="F4" s="66"/>
      <c r="G4" s="66"/>
      <c r="H4" s="66"/>
      <c r="I4" s="51"/>
      <c r="J4" s="66"/>
      <c r="K4"/>
    </row>
    <row r="5" spans="1:11" s="165" customFormat="1" ht="35.1" customHeight="1" thickBot="1" x14ac:dyDescent="0.25">
      <c r="A5" s="66"/>
      <c r="B5" s="127"/>
      <c r="C5" s="127"/>
      <c r="D5" s="51"/>
      <c r="E5" s="113"/>
      <c r="F5" s="113"/>
      <c r="G5" s="66"/>
      <c r="H5" s="66"/>
      <c r="I5" s="66"/>
      <c r="J5" s="51"/>
      <c r="K5" s="66"/>
    </row>
    <row r="6" spans="1:11" s="165" customFormat="1" ht="42.75" customHeight="1" thickBot="1" x14ac:dyDescent="0.25">
      <c r="A6" s="68" t="str">
        <f>[1]Traduzioni!$B$5</f>
        <v>ФОРМАТ</v>
      </c>
      <c r="B6" s="476" t="s">
        <v>4</v>
      </c>
      <c r="C6" s="476"/>
      <c r="D6" s="114" t="s">
        <v>752</v>
      </c>
      <c r="E6" s="115"/>
      <c r="F6" s="115"/>
      <c r="G6" s="527" t="str">
        <f>[1]Traduzioni!B17</f>
        <v>Натуральная и реттифицированная</v>
      </c>
      <c r="H6" s="527"/>
      <c r="I6" s="527"/>
      <c r="J6" s="527"/>
      <c r="K6" s="527"/>
    </row>
    <row r="7" spans="1:11" ht="0.75" customHeight="1" thickBot="1" x14ac:dyDescent="0.25">
      <c r="A7" s="73" t="str">
        <f>[1]Traduzioni!$A$5</f>
        <v>FORMATO</v>
      </c>
      <c r="B7" s="476"/>
      <c r="C7" s="476"/>
      <c r="D7" s="116" t="s">
        <v>753</v>
      </c>
      <c r="E7" s="117"/>
      <c r="F7" s="117"/>
      <c r="G7" s="478" t="str">
        <f>[1]Traduzioni!A17</f>
        <v>Naturale e rettificato</v>
      </c>
      <c r="H7" s="478"/>
      <c r="I7" s="478"/>
      <c r="J7" s="76"/>
      <c r="K7" s="77"/>
    </row>
    <row r="8" spans="1:11" ht="21" hidden="1" customHeight="1" thickBot="1" x14ac:dyDescent="0.25">
      <c r="A8" s="78" t="str">
        <f>[1]Traduzioni!$C$5</f>
        <v>SIZE</v>
      </c>
      <c r="B8" s="476"/>
      <c r="C8" s="476"/>
      <c r="D8" s="118" t="s">
        <v>754</v>
      </c>
      <c r="E8" s="119"/>
      <c r="F8" s="119"/>
      <c r="G8" s="479" t="str">
        <f>[1]Traduzioni!C17</f>
        <v>Matt and rectified</v>
      </c>
      <c r="H8" s="479"/>
      <c r="I8" s="479"/>
      <c r="J8" s="81"/>
      <c r="K8" s="82"/>
    </row>
    <row r="9" spans="1:11" ht="12.75" hidden="1" customHeight="1" thickBot="1" x14ac:dyDescent="0.25">
      <c r="A9" s="66"/>
      <c r="B9" s="66"/>
      <c r="C9" s="66"/>
      <c r="E9" s="113"/>
      <c r="F9" s="113"/>
      <c r="G9" s="66"/>
      <c r="H9" s="66"/>
      <c r="I9" s="66"/>
      <c r="K9" s="66"/>
    </row>
    <row r="10" spans="1:11" ht="48.75" customHeight="1" x14ac:dyDescent="0.2">
      <c r="A10" s="83" t="str">
        <f>[1]Traduzioni!$B$7</f>
        <v>КОД</v>
      </c>
      <c r="B10" s="84" t="str">
        <f>[1]Traduzioni!$B$8</f>
        <v>АРТИКУЛ</v>
      </c>
      <c r="C10" s="85"/>
      <c r="D10" s="83" t="str">
        <f>[1]Traduzioni!$B$9</f>
        <v>ЕД.ИЗМ.</v>
      </c>
      <c r="E10" s="120" t="str">
        <f>[1]Traduzioni!$B$10</f>
        <v>РУБЛИ</v>
      </c>
      <c r="F10" s="120" t="str">
        <f>[1]Traduzioni!$B$10</f>
        <v>РУБЛИ</v>
      </c>
      <c r="G10" s="87" t="str">
        <f>[1]Traduzioni!$B$13</f>
        <v>Штук в коробке</v>
      </c>
      <c r="H10" s="87" t="str">
        <f>[1]Traduzioni!$B$14</f>
        <v>М2 в коробке</v>
      </c>
      <c r="I10" s="87" t="str">
        <f>[1]Traduzioni!$B$15</f>
        <v>М2 в паллете</v>
      </c>
      <c r="J10" s="87" t="str">
        <f>[1]Traduzioni!$B$11</f>
        <v>Минималь-ный заказ</v>
      </c>
      <c r="K10" s="87" t="str">
        <f>[1]Traduzioni!$B$12</f>
        <v>Продается только коробками</v>
      </c>
    </row>
    <row r="11" spans="1:11" ht="1.5" hidden="1" customHeight="1" x14ac:dyDescent="0.2">
      <c r="A11" s="88" t="str">
        <f>[1]Traduzioni!$A$7</f>
        <v>CODICE</v>
      </c>
      <c r="B11" s="89" t="str">
        <f>[1]Traduzioni!$A$8</f>
        <v>ARTICOLO</v>
      </c>
      <c r="C11" s="90"/>
      <c r="D11" s="88" t="str">
        <f>[1]Traduzioni!$A$9</f>
        <v>U.M.</v>
      </c>
      <c r="E11" s="121" t="str">
        <f>[1]Traduzioni!$A$10</f>
        <v>RUBLI</v>
      </c>
      <c r="F11" s="121" t="str">
        <f>[1]Traduzioni!$A$10</f>
        <v>RUBLI</v>
      </c>
      <c r="G11" s="92" t="str">
        <f>[1]Traduzioni!$A$13</f>
        <v>Pz per scatola</v>
      </c>
      <c r="H11" s="92" t="str">
        <f>[1]Traduzioni!$A$14</f>
        <v>Mq per scatola</v>
      </c>
      <c r="I11" s="92" t="str">
        <f>[1]Traduzioni!$A$15</f>
        <v>Mq per pallet</v>
      </c>
      <c r="J11" s="92" t="str">
        <f>[1]Traduzioni!$A$11</f>
        <v>Ordine minimo</v>
      </c>
      <c r="K11" s="92" t="str">
        <f>[1]Traduzioni!$A$12</f>
        <v>Venduto solo a scatole intere</v>
      </c>
    </row>
    <row r="12" spans="1:11" ht="27.75" hidden="1" thickBot="1" x14ac:dyDescent="0.25">
      <c r="A12" s="93" t="str">
        <f>[1]Traduzioni!$C$7</f>
        <v>CODE</v>
      </c>
      <c r="B12" s="94" t="str">
        <f>[1]Traduzioni!$C$8</f>
        <v>ITEM</v>
      </c>
      <c r="C12" s="95"/>
      <c r="D12" s="93" t="str">
        <f>[1]Traduzioni!$C$9</f>
        <v>U.M.</v>
      </c>
      <c r="E12" s="122" t="str">
        <f>[1]Traduzioni!$C$10</f>
        <v>RUBLES</v>
      </c>
      <c r="F12" s="122" t="str">
        <f>[1]Traduzioni!$C$10</f>
        <v>RUBLES</v>
      </c>
      <c r="G12" s="97" t="str">
        <f>[1]Traduzioni!$C$13</f>
        <v>Pieces in a box</v>
      </c>
      <c r="H12" s="97" t="str">
        <f>[1]Traduzioni!$C$14</f>
        <v xml:space="preserve">Sqm in a box </v>
      </c>
      <c r="I12" s="97" t="str">
        <f>[1]Traduzioni!$C$15</f>
        <v xml:space="preserve">Sqm per pallet </v>
      </c>
      <c r="J12" s="97" t="str">
        <f>[1]Traduzioni!$C$11</f>
        <v>Min. Qty to be ordered</v>
      </c>
      <c r="K12" s="97" t="str">
        <f>[1]Traduzioni!$C$12</f>
        <v>Sold for full boxes only</v>
      </c>
    </row>
    <row r="13" spans="1:11" ht="24.75" customHeight="1" x14ac:dyDescent="0.2">
      <c r="A13" s="145">
        <v>610010000347</v>
      </c>
      <c r="B13" s="528" t="s">
        <v>869</v>
      </c>
      <c r="C13" s="528"/>
      <c r="D13" s="512" t="s">
        <v>806</v>
      </c>
      <c r="E13" s="529">
        <v>1496</v>
      </c>
      <c r="F13" s="530">
        <v>1346</v>
      </c>
      <c r="G13" s="512">
        <v>3</v>
      </c>
      <c r="H13" s="512">
        <v>1.08</v>
      </c>
      <c r="I13" s="512">
        <v>38.880000000000003</v>
      </c>
      <c r="J13" s="512" t="s">
        <v>807</v>
      </c>
      <c r="K13" s="512" t="s">
        <v>808</v>
      </c>
    </row>
    <row r="14" spans="1:11" ht="25.5" customHeight="1" x14ac:dyDescent="0.2">
      <c r="A14" s="145">
        <v>610010000348</v>
      </c>
      <c r="B14" s="528" t="s">
        <v>870</v>
      </c>
      <c r="C14" s="528"/>
      <c r="D14" s="512"/>
      <c r="E14" s="529"/>
      <c r="F14" s="530"/>
      <c r="G14" s="512"/>
      <c r="H14" s="512"/>
      <c r="I14" s="512"/>
      <c r="J14" s="512"/>
      <c r="K14" s="512"/>
    </row>
    <row r="15" spans="1:11" ht="23.25" customHeight="1" x14ac:dyDescent="0.2">
      <c r="A15" s="145">
        <v>610010000349</v>
      </c>
      <c r="B15" s="528" t="s">
        <v>871</v>
      </c>
      <c r="C15" s="528"/>
      <c r="D15" s="512"/>
      <c r="E15" s="529">
        <v>1209</v>
      </c>
      <c r="F15" s="530"/>
      <c r="G15" s="512">
        <v>3</v>
      </c>
      <c r="H15" s="512">
        <v>1.08</v>
      </c>
      <c r="I15" s="512">
        <f>H15*36</f>
        <v>38.880000000000003</v>
      </c>
      <c r="J15" s="512" t="str">
        <f>[1]Traduzioni!$A$87</f>
        <v>паллета  pallet</v>
      </c>
      <c r="K15" s="512" t="s">
        <v>808</v>
      </c>
    </row>
    <row r="16" spans="1:11" ht="42" customHeight="1" x14ac:dyDescent="0.2">
      <c r="A16" s="145">
        <v>610010000351</v>
      </c>
      <c r="B16" s="528" t="s">
        <v>872</v>
      </c>
      <c r="C16" s="528"/>
      <c r="D16" s="112" t="s">
        <v>806</v>
      </c>
      <c r="E16" s="168">
        <v>1599</v>
      </c>
      <c r="F16" s="169">
        <v>1439</v>
      </c>
      <c r="G16" s="170">
        <v>3</v>
      </c>
      <c r="H16" s="170">
        <v>1.08</v>
      </c>
      <c r="I16" s="170">
        <f>H16*36</f>
        <v>38.880000000000003</v>
      </c>
      <c r="J16" s="171" t="str">
        <f>[1]Traduzioni!$A$87</f>
        <v>паллета  pallet</v>
      </c>
      <c r="K16" s="171" t="str">
        <f>[1]Traduzioni!$A$85</f>
        <v>да - sì - yes</v>
      </c>
    </row>
    <row r="17" spans="1:11" ht="39.75" customHeight="1" x14ac:dyDescent="0.2">
      <c r="A17" s="145">
        <v>610010000350</v>
      </c>
      <c r="B17" s="528" t="s">
        <v>873</v>
      </c>
      <c r="C17" s="528"/>
      <c r="D17" s="112" t="s">
        <v>806</v>
      </c>
      <c r="E17" s="168">
        <v>1715</v>
      </c>
      <c r="F17" s="169">
        <v>1543</v>
      </c>
      <c r="G17" s="171">
        <v>3</v>
      </c>
      <c r="H17" s="171">
        <v>1.08</v>
      </c>
      <c r="I17" s="171">
        <f>H17*36</f>
        <v>38.880000000000003</v>
      </c>
      <c r="J17" s="171" t="str">
        <f>[1]Traduzioni!$A$87</f>
        <v>паллета  pallet</v>
      </c>
      <c r="K17" s="171" t="s">
        <v>808</v>
      </c>
    </row>
    <row r="18" spans="1:11" ht="39.75" customHeight="1" thickBot="1" x14ac:dyDescent="0.25">
      <c r="A18" s="66"/>
      <c r="B18" s="67"/>
      <c r="C18" s="67"/>
      <c r="E18" s="113"/>
      <c r="F18" s="113"/>
      <c r="G18" s="66"/>
      <c r="H18" s="66"/>
      <c r="I18" s="66"/>
      <c r="K18" s="66"/>
    </row>
    <row r="19" spans="1:11" ht="43.5" customHeight="1" thickBot="1" x14ac:dyDescent="0.25">
      <c r="A19" s="68" t="str">
        <f>[1]Traduzioni!$B$5</f>
        <v>ФОРМАТ</v>
      </c>
      <c r="B19" s="534" t="s">
        <v>814</v>
      </c>
      <c r="C19" s="534"/>
      <c r="D19" s="114" t="s">
        <v>752</v>
      </c>
      <c r="E19" s="115"/>
      <c r="F19" s="115"/>
      <c r="G19" s="535" t="s">
        <v>815</v>
      </c>
      <c r="H19" s="535"/>
      <c r="I19" s="535"/>
      <c r="J19" s="535"/>
      <c r="K19" s="535"/>
    </row>
    <row r="20" spans="1:11" ht="41.25" hidden="1" customHeight="1" thickBot="1" x14ac:dyDescent="0.25">
      <c r="A20" s="73" t="str">
        <f>[1]Traduzioni!$A$5</f>
        <v>FORMATO</v>
      </c>
      <c r="B20" s="534"/>
      <c r="C20" s="534"/>
      <c r="D20" s="116" t="s">
        <v>753</v>
      </c>
      <c r="E20" s="117"/>
      <c r="F20" s="117"/>
      <c r="G20" s="478" t="s">
        <v>816</v>
      </c>
      <c r="H20" s="478"/>
      <c r="I20" s="478"/>
      <c r="J20" s="76"/>
      <c r="K20" s="77"/>
    </row>
    <row r="21" spans="1:11" ht="16.5" hidden="1" thickBot="1" x14ac:dyDescent="0.25">
      <c r="A21" s="66"/>
      <c r="B21" s="66"/>
      <c r="C21" s="66"/>
      <c r="E21" s="113"/>
      <c r="F21" s="113"/>
      <c r="G21" s="66"/>
      <c r="H21" s="66"/>
      <c r="I21" s="66"/>
      <c r="K21" s="66"/>
    </row>
    <row r="22" spans="1:11" ht="40.5" customHeight="1" x14ac:dyDescent="0.2">
      <c r="A22" s="83" t="str">
        <f>[1]Traduzioni!$B$7</f>
        <v>КОД</v>
      </c>
      <c r="B22" s="84" t="str">
        <f>[1]Traduzioni!$B$8</f>
        <v>АРТИКУЛ</v>
      </c>
      <c r="C22" s="85"/>
      <c r="D22" s="83" t="str">
        <f>[1]Traduzioni!$B$9</f>
        <v>ЕД.ИЗМ.</v>
      </c>
      <c r="E22" s="120" t="str">
        <f>[1]Traduzioni!$B$10</f>
        <v>РУБЛИ</v>
      </c>
      <c r="F22" s="120" t="str">
        <f>[1]Traduzioni!$B$10</f>
        <v>РУБЛИ</v>
      </c>
      <c r="G22" s="87" t="str">
        <f>[1]Traduzioni!$B$13</f>
        <v>Штук в коробке</v>
      </c>
      <c r="H22" s="87" t="str">
        <f>[1]Traduzioni!$B$14</f>
        <v>М2 в коробке</v>
      </c>
      <c r="I22" s="87" t="str">
        <f>[1]Traduzioni!$B$15</f>
        <v>М2 в паллете</v>
      </c>
      <c r="J22" s="87" t="str">
        <f>[1]Traduzioni!$B$11</f>
        <v>Минималь-ный заказ</v>
      </c>
      <c r="K22" s="87" t="str">
        <f>[1]Traduzioni!$B$12</f>
        <v>Продается только коробками</v>
      </c>
    </row>
    <row r="23" spans="1:11" ht="20.25" hidden="1" customHeight="1" x14ac:dyDescent="0.2">
      <c r="A23" s="88" t="str">
        <f>[1]Traduzioni!$A$7</f>
        <v>CODICE</v>
      </c>
      <c r="B23" s="89" t="str">
        <f>[1]Traduzioni!$A$8</f>
        <v>ARTICOLO</v>
      </c>
      <c r="C23" s="90"/>
      <c r="D23" s="88" t="str">
        <f>[1]Traduzioni!$A$9</f>
        <v>U.M.</v>
      </c>
      <c r="E23" s="121" t="str">
        <f>[1]Traduzioni!$A$10</f>
        <v>RUBLI</v>
      </c>
      <c r="F23" s="121" t="str">
        <f>[1]Traduzioni!$A$10</f>
        <v>RUBLI</v>
      </c>
      <c r="G23" s="92" t="str">
        <f>[1]Traduzioni!$A$13</f>
        <v>Pz per scatola</v>
      </c>
      <c r="H23" s="92" t="str">
        <f>[1]Traduzioni!$A$14</f>
        <v>Mq per scatola</v>
      </c>
      <c r="I23" s="92" t="str">
        <f>[1]Traduzioni!$A$15</f>
        <v>Mq per pallet</v>
      </c>
      <c r="J23" s="92" t="str">
        <f>[1]Traduzioni!$A$11</f>
        <v>Ordine minimo</v>
      </c>
      <c r="K23" s="92" t="str">
        <f>[1]Traduzioni!$A$12</f>
        <v>Venduto solo a scatole intere</v>
      </c>
    </row>
    <row r="24" spans="1:11" ht="8.25" hidden="1" customHeight="1" thickBot="1" x14ac:dyDescent="0.25">
      <c r="A24" s="93" t="str">
        <f>[1]Traduzioni!$C$7</f>
        <v>CODE</v>
      </c>
      <c r="B24" s="94" t="str">
        <f>[1]Traduzioni!$C$8</f>
        <v>ITEM</v>
      </c>
      <c r="C24" s="95"/>
      <c r="D24" s="93" t="str">
        <f>[1]Traduzioni!$C$9</f>
        <v>U.M.</v>
      </c>
      <c r="E24" s="122" t="str">
        <f>[1]Traduzioni!$C$10</f>
        <v>RUBLES</v>
      </c>
      <c r="F24" s="122" t="str">
        <f>[1]Traduzioni!$C$10</f>
        <v>RUBLES</v>
      </c>
      <c r="G24" s="97" t="str">
        <f>[1]Traduzioni!$C$13</f>
        <v>Pieces in a box</v>
      </c>
      <c r="H24" s="97" t="str">
        <f>[1]Traduzioni!$C$14</f>
        <v xml:space="preserve">Sqm in a box </v>
      </c>
      <c r="I24" s="97" t="str">
        <f>[1]Traduzioni!$C$15</f>
        <v xml:space="preserve">Sqm per pallet </v>
      </c>
      <c r="J24" s="97" t="str">
        <f>[1]Traduzioni!$C$11</f>
        <v>Min. Qty to be ordered</v>
      </c>
      <c r="K24" s="97" t="str">
        <f>[1]Traduzioni!$C$12</f>
        <v>Sold for full boxes only</v>
      </c>
    </row>
    <row r="25" spans="1:11" ht="24.75" customHeight="1" x14ac:dyDescent="0.2">
      <c r="A25" s="145">
        <v>610010000085</v>
      </c>
      <c r="B25" s="528" t="s">
        <v>869</v>
      </c>
      <c r="C25" s="528"/>
      <c r="D25" s="512" t="s">
        <v>806</v>
      </c>
      <c r="E25" s="529">
        <v>1830</v>
      </c>
      <c r="F25" s="530">
        <v>1647</v>
      </c>
      <c r="G25" s="512">
        <v>3</v>
      </c>
      <c r="H25" s="512">
        <v>1.08</v>
      </c>
      <c r="I25" s="512">
        <v>38.880000000000003</v>
      </c>
      <c r="J25" s="512" t="s">
        <v>807</v>
      </c>
      <c r="K25" s="512" t="s">
        <v>808</v>
      </c>
    </row>
    <row r="26" spans="1:11" ht="33.75" customHeight="1" x14ac:dyDescent="0.2">
      <c r="A26" s="145">
        <v>610010000084</v>
      </c>
      <c r="B26" s="528" t="s">
        <v>870</v>
      </c>
      <c r="C26" s="528"/>
      <c r="D26" s="512"/>
      <c r="E26" s="529"/>
      <c r="F26" s="530"/>
      <c r="G26" s="512"/>
      <c r="H26" s="512"/>
      <c r="I26" s="512"/>
      <c r="J26" s="512"/>
      <c r="K26" s="512"/>
    </row>
    <row r="27" spans="1:11" ht="33.75" customHeight="1" x14ac:dyDescent="0.2">
      <c r="A27" s="145">
        <v>610010000086</v>
      </c>
      <c r="B27" s="528" t="s">
        <v>871</v>
      </c>
      <c r="C27" s="528"/>
      <c r="D27" s="512"/>
      <c r="E27" s="529">
        <v>1495</v>
      </c>
      <c r="F27" s="530"/>
      <c r="G27" s="512">
        <v>3</v>
      </c>
      <c r="H27" s="512">
        <v>1.08</v>
      </c>
      <c r="I27" s="512">
        <f>H27*36</f>
        <v>38.880000000000003</v>
      </c>
      <c r="J27" s="512" t="str">
        <f>[1]Traduzioni!$A$87</f>
        <v>паллета  pallet</v>
      </c>
      <c r="K27" s="512" t="s">
        <v>808</v>
      </c>
    </row>
    <row r="28" spans="1:11" ht="41.25" customHeight="1" x14ac:dyDescent="0.2">
      <c r="A28" s="145">
        <v>610010000088</v>
      </c>
      <c r="B28" s="528" t="s">
        <v>872</v>
      </c>
      <c r="C28" s="528"/>
      <c r="D28" s="112" t="s">
        <v>806</v>
      </c>
      <c r="E28" s="168">
        <v>1965</v>
      </c>
      <c r="F28" s="169">
        <v>1768</v>
      </c>
      <c r="G28" s="170">
        <v>3</v>
      </c>
      <c r="H28" s="170">
        <v>1.08</v>
      </c>
      <c r="I28" s="170">
        <v>38.880000000000003</v>
      </c>
      <c r="J28" s="171" t="str">
        <f>[1]Traduzioni!$A$87</f>
        <v>паллета  pallet</v>
      </c>
      <c r="K28" s="171" t="str">
        <f>[1]Traduzioni!$A$85</f>
        <v>да - sì - yes</v>
      </c>
    </row>
    <row r="29" spans="1:11" ht="42.75" customHeight="1" x14ac:dyDescent="0.2">
      <c r="A29" s="145">
        <v>610010000087</v>
      </c>
      <c r="B29" s="528" t="s">
        <v>873</v>
      </c>
      <c r="C29" s="528"/>
      <c r="D29" s="112" t="s">
        <v>806</v>
      </c>
      <c r="E29" s="168">
        <v>2085</v>
      </c>
      <c r="F29" s="169">
        <v>1876</v>
      </c>
      <c r="G29" s="171">
        <v>3</v>
      </c>
      <c r="H29" s="171">
        <v>1.08</v>
      </c>
      <c r="I29" s="171">
        <v>38.880000000000003</v>
      </c>
      <c r="J29" s="171" t="str">
        <f>[1]Traduzioni!$A$87</f>
        <v>паллета  pallet</v>
      </c>
      <c r="K29" s="171" t="s">
        <v>808</v>
      </c>
    </row>
    <row r="30" spans="1:11" ht="36" customHeight="1" x14ac:dyDescent="0.2">
      <c r="A30" s="66"/>
      <c r="B30" s="127"/>
      <c r="C30" s="127"/>
      <c r="E30" s="113"/>
      <c r="F30" s="113"/>
      <c r="G30" s="66"/>
      <c r="H30" s="66"/>
      <c r="I30" s="66"/>
      <c r="K30" s="66"/>
    </row>
    <row r="31" spans="1:11" ht="39.75" customHeight="1" thickBot="1" x14ac:dyDescent="0.25">
      <c r="A31" s="66"/>
      <c r="B31" s="127"/>
      <c r="C31" s="127"/>
      <c r="E31" s="113"/>
      <c r="F31" s="113"/>
      <c r="G31" s="66"/>
      <c r="H31" s="66"/>
      <c r="I31" s="66"/>
      <c r="K31" s="66"/>
    </row>
    <row r="32" spans="1:11" ht="42" customHeight="1" x14ac:dyDescent="0.2">
      <c r="A32" s="68" t="str">
        <f>[1]Traduzioni!$B$5</f>
        <v>ФОРМАТ</v>
      </c>
      <c r="B32" s="509" t="s">
        <v>817</v>
      </c>
      <c r="C32" s="509"/>
      <c r="D32" s="114" t="s">
        <v>752</v>
      </c>
      <c r="E32" s="115"/>
      <c r="F32" s="115"/>
      <c r="G32" s="477" t="str">
        <f>[1]Traduzioni!$B$16</f>
        <v>Натуральная</v>
      </c>
      <c r="H32" s="477"/>
      <c r="I32" s="477"/>
      <c r="J32" s="71"/>
      <c r="K32" s="72"/>
    </row>
    <row r="33" spans="1:11" ht="0.75" customHeight="1" thickBot="1" x14ac:dyDescent="0.25">
      <c r="A33" s="73" t="str">
        <f>[1]Traduzioni!$A$5</f>
        <v>FORMATO</v>
      </c>
      <c r="B33" s="510" t="s">
        <v>818</v>
      </c>
      <c r="C33" s="510"/>
      <c r="D33" s="116" t="s">
        <v>753</v>
      </c>
      <c r="E33" s="117"/>
      <c r="F33" s="117"/>
      <c r="G33" s="478" t="str">
        <f>[1]Traduzioni!$A$16</f>
        <v>Naturale</v>
      </c>
      <c r="H33" s="478"/>
      <c r="I33" s="478"/>
      <c r="J33" s="76"/>
      <c r="K33" s="77"/>
    </row>
    <row r="34" spans="1:11" ht="16.5" hidden="1" thickBot="1" x14ac:dyDescent="0.25">
      <c r="A34" s="172"/>
      <c r="B34" s="173"/>
      <c r="C34" s="173"/>
      <c r="D34" s="76"/>
      <c r="E34" s="175"/>
      <c r="F34" s="175"/>
      <c r="G34" s="174"/>
      <c r="H34" s="174"/>
      <c r="I34" s="174"/>
      <c r="J34" s="76"/>
      <c r="K34" s="176"/>
    </row>
    <row r="35" spans="1:11" ht="39.75" customHeight="1" thickBot="1" x14ac:dyDescent="0.25">
      <c r="A35" s="83" t="str">
        <f>[1]Traduzioni!$B$7</f>
        <v>КОД</v>
      </c>
      <c r="B35" s="84" t="str">
        <f>[1]Traduzioni!$B$8</f>
        <v>АРТИКУЛ</v>
      </c>
      <c r="C35" s="85"/>
      <c r="D35" s="83" t="str">
        <f>[1]Traduzioni!$B$9</f>
        <v>ЕД.ИЗМ.</v>
      </c>
      <c r="E35" s="120" t="str">
        <f>[1]Traduzioni!$B$10</f>
        <v>РУБЛИ</v>
      </c>
      <c r="F35" s="120" t="str">
        <f>[1]Traduzioni!$B$10</f>
        <v>РУБЛИ</v>
      </c>
      <c r="G35" s="87" t="str">
        <f>[1]Traduzioni!$B$13</f>
        <v>Штук в коробке</v>
      </c>
      <c r="H35" s="87" t="s">
        <v>819</v>
      </c>
      <c r="I35" s="87" t="str">
        <f>[1]Traduzioni!$B$15</f>
        <v>М2 в паллете</v>
      </c>
      <c r="J35" s="87" t="str">
        <f>[1]Traduzioni!$B$11</f>
        <v>Минималь-ный заказ</v>
      </c>
      <c r="K35" s="87" t="str">
        <f>[1]Traduzioni!$B$12</f>
        <v>Продается только коробками</v>
      </c>
    </row>
    <row r="36" spans="1:11" ht="12.75" hidden="1" customHeight="1" thickBot="1" x14ac:dyDescent="0.25">
      <c r="A36" s="88" t="str">
        <f>[1]Traduzioni!$A$7</f>
        <v>CODICE</v>
      </c>
      <c r="B36" s="89" t="str">
        <f>[1]Traduzioni!$A$8</f>
        <v>ARTICOLO</v>
      </c>
      <c r="C36" s="90"/>
      <c r="D36" s="88" t="str">
        <f>[1]Traduzioni!$A$9</f>
        <v>U.M.</v>
      </c>
      <c r="E36" s="121" t="str">
        <f>[1]Traduzioni!$A$10</f>
        <v>RUBLI</v>
      </c>
      <c r="F36" s="121" t="str">
        <f>[1]Traduzioni!$A$10</f>
        <v>RUBLI</v>
      </c>
      <c r="G36" s="92" t="str">
        <f>[1]Traduzioni!$A$13</f>
        <v>Pz per scatola</v>
      </c>
      <c r="H36" s="92" t="s">
        <v>683</v>
      </c>
      <c r="I36" s="92" t="str">
        <f>[1]Traduzioni!$A$15</f>
        <v>Mq per pallet</v>
      </c>
      <c r="J36" s="92" t="str">
        <f>[1]Traduzioni!$A$11</f>
        <v>Ordine minimo</v>
      </c>
      <c r="K36" s="92" t="str">
        <f>[1]Traduzioni!$A$12</f>
        <v>Venduto solo a scatole intere</v>
      </c>
    </row>
    <row r="37" spans="1:11" ht="6" hidden="1" customHeight="1" thickBot="1" x14ac:dyDescent="0.25">
      <c r="A37" s="93" t="str">
        <f>[1]Traduzioni!$C$7</f>
        <v>CODE</v>
      </c>
      <c r="B37" s="94" t="str">
        <f>[1]Traduzioni!$C$8</f>
        <v>ITEM</v>
      </c>
      <c r="C37" s="95"/>
      <c r="D37" s="93" t="str">
        <f>[1]Traduzioni!$C$9</f>
        <v>U.M.</v>
      </c>
      <c r="E37" s="122" t="str">
        <f>[1]Traduzioni!$C$10</f>
        <v>RUBLES</v>
      </c>
      <c r="F37" s="122" t="str">
        <f>[1]Traduzioni!$C$10</f>
        <v>RUBLES</v>
      </c>
      <c r="G37" s="97" t="str">
        <f>[1]Traduzioni!$C$13</f>
        <v>Pieces in a box</v>
      </c>
      <c r="H37" s="97" t="s">
        <v>683</v>
      </c>
      <c r="I37" s="97" t="str">
        <f>[1]Traduzioni!$C$15</f>
        <v xml:space="preserve">Sqm per pallet </v>
      </c>
      <c r="J37" s="97" t="str">
        <f>[1]Traduzioni!$C$11</f>
        <v>Min. Qty to be ordered</v>
      </c>
      <c r="K37" s="97" t="str">
        <f>[1]Traduzioni!$C$12</f>
        <v>Sold for full boxes only</v>
      </c>
    </row>
    <row r="38" spans="1:11" ht="31.5" customHeight="1" thickBot="1" x14ac:dyDescent="0.25">
      <c r="A38" s="177">
        <v>610130000108</v>
      </c>
      <c r="B38" s="524" t="s">
        <v>874</v>
      </c>
      <c r="C38" s="524"/>
      <c r="D38" s="508" t="s">
        <v>687</v>
      </c>
      <c r="E38" s="537">
        <v>399</v>
      </c>
      <c r="F38" s="538">
        <v>359</v>
      </c>
      <c r="G38" s="501">
        <v>10</v>
      </c>
      <c r="H38" s="501">
        <v>6</v>
      </c>
      <c r="I38" s="539">
        <v>432</v>
      </c>
      <c r="J38" s="501" t="str">
        <f>[1]Traduzioni!$A$88</f>
        <v>Коробко  Scatola   Box</v>
      </c>
      <c r="K38" s="502" t="s">
        <v>808</v>
      </c>
    </row>
    <row r="39" spans="1:11" ht="30.75" customHeight="1" thickBot="1" x14ac:dyDescent="0.25">
      <c r="A39" s="178">
        <v>610130000109</v>
      </c>
      <c r="B39" s="528" t="s">
        <v>875</v>
      </c>
      <c r="C39" s="528"/>
      <c r="D39" s="508"/>
      <c r="E39" s="537"/>
      <c r="F39" s="538"/>
      <c r="G39" s="501"/>
      <c r="H39" s="501"/>
      <c r="I39" s="539"/>
      <c r="J39" s="501"/>
      <c r="K39" s="502"/>
    </row>
    <row r="40" spans="1:11" ht="33.75" customHeight="1" thickBot="1" x14ac:dyDescent="0.25">
      <c r="A40" s="178">
        <v>610130000110</v>
      </c>
      <c r="B40" s="528" t="s">
        <v>876</v>
      </c>
      <c r="C40" s="528"/>
      <c r="D40" s="508"/>
      <c r="E40" s="537"/>
      <c r="F40" s="538"/>
      <c r="G40" s="501"/>
      <c r="H40" s="501"/>
      <c r="I40" s="539"/>
      <c r="J40" s="501"/>
      <c r="K40" s="502"/>
    </row>
    <row r="41" spans="1:11" ht="30.75" customHeight="1" thickBot="1" x14ac:dyDescent="0.25">
      <c r="A41" s="178">
        <v>610130000111</v>
      </c>
      <c r="B41" s="528" t="s">
        <v>877</v>
      </c>
      <c r="C41" s="528"/>
      <c r="D41" s="508"/>
      <c r="E41" s="537"/>
      <c r="F41" s="538"/>
      <c r="G41" s="501"/>
      <c r="H41" s="501"/>
      <c r="I41" s="539"/>
      <c r="J41" s="501"/>
      <c r="K41" s="502"/>
    </row>
    <row r="42" spans="1:11" ht="33" customHeight="1" thickBot="1" x14ac:dyDescent="0.25">
      <c r="A42" s="179">
        <v>610130000112</v>
      </c>
      <c r="B42" s="558" t="s">
        <v>878</v>
      </c>
      <c r="C42" s="558"/>
      <c r="D42" s="508"/>
      <c r="E42" s="537"/>
      <c r="F42" s="538"/>
      <c r="G42" s="501"/>
      <c r="H42" s="501"/>
      <c r="I42" s="539"/>
      <c r="J42" s="501"/>
      <c r="K42" s="502"/>
    </row>
    <row r="43" spans="1:11" ht="30.75" customHeight="1" thickBot="1" x14ac:dyDescent="0.25">
      <c r="A43" s="180"/>
      <c r="B43" s="129"/>
      <c r="C43" s="129"/>
      <c r="D43" s="131"/>
      <c r="E43" s="181"/>
      <c r="F43" s="182"/>
      <c r="G43" s="131"/>
      <c r="H43" s="131"/>
      <c r="I43" s="133"/>
      <c r="J43" s="131"/>
      <c r="K43" s="183"/>
    </row>
    <row r="44" spans="1:11" ht="31.5" customHeight="1" thickBot="1" x14ac:dyDescent="0.25">
      <c r="A44" s="68" t="str">
        <f>[1]Traduzioni!$B$5</f>
        <v>ФОРМАТ</v>
      </c>
      <c r="B44" s="540" t="s">
        <v>826</v>
      </c>
      <c r="C44" s="540"/>
      <c r="D44" s="114" t="s">
        <v>752</v>
      </c>
      <c r="E44" s="115"/>
      <c r="F44" s="115"/>
      <c r="G44" s="541" t="s">
        <v>815</v>
      </c>
      <c r="H44" s="541"/>
      <c r="I44" s="541"/>
      <c r="J44" s="541"/>
      <c r="K44" s="541"/>
    </row>
    <row r="45" spans="1:11" ht="31.5" hidden="1" customHeight="1" thickBot="1" x14ac:dyDescent="0.25">
      <c r="A45" s="73" t="str">
        <f>[1]Traduzioni!$A$5</f>
        <v>FORMATO</v>
      </c>
      <c r="B45" s="542" t="s">
        <v>827</v>
      </c>
      <c r="C45" s="542"/>
      <c r="D45" s="116" t="s">
        <v>753</v>
      </c>
      <c r="E45" s="117"/>
      <c r="F45" s="117"/>
      <c r="G45" s="543" t="s">
        <v>816</v>
      </c>
      <c r="H45" s="543"/>
      <c r="I45" s="543"/>
      <c r="J45" s="185"/>
      <c r="K45" s="186"/>
    </row>
    <row r="46" spans="1:11" ht="15.75" hidden="1" customHeight="1" thickBot="1" x14ac:dyDescent="0.25">
      <c r="A46" s="66"/>
      <c r="B46" s="66"/>
      <c r="C46" s="66"/>
      <c r="E46" s="113"/>
      <c r="F46" s="113"/>
      <c r="G46" s="66"/>
      <c r="H46" s="66"/>
      <c r="I46" s="66"/>
      <c r="K46" s="66"/>
    </row>
    <row r="47" spans="1:11" ht="39.75" customHeight="1" x14ac:dyDescent="0.2">
      <c r="A47" s="83" t="str">
        <f>[1]Traduzioni!$B$7</f>
        <v>КОД</v>
      </c>
      <c r="B47" s="84" t="str">
        <f>[1]Traduzioni!$B$8</f>
        <v>АРТИКУЛ</v>
      </c>
      <c r="C47" s="85"/>
      <c r="D47" s="83" t="str">
        <f>[1]Traduzioni!$B$9</f>
        <v>ЕД.ИЗМ.</v>
      </c>
      <c r="E47" s="120" t="str">
        <f>[1]Traduzioni!$B$10</f>
        <v>РУБЛИ</v>
      </c>
      <c r="F47" s="120" t="str">
        <f>[1]Traduzioni!$B$10</f>
        <v>РУБЛИ</v>
      </c>
      <c r="G47" s="87" t="str">
        <f>[1]Traduzioni!$B$13</f>
        <v>Штук в коробке</v>
      </c>
      <c r="H47" s="87" t="str">
        <f>[1]Traduzioni!$B$14</f>
        <v>М2 в коробке</v>
      </c>
      <c r="I47" s="87" t="str">
        <f>[1]Traduzioni!$B$15</f>
        <v>М2 в паллете</v>
      </c>
      <c r="J47" s="87" t="str">
        <f>[1]Traduzioni!$B$11</f>
        <v>Минималь-ный заказ</v>
      </c>
      <c r="K47" s="87" t="str">
        <f>[1]Traduzioni!$B$12</f>
        <v>Продается только коробками</v>
      </c>
    </row>
    <row r="48" spans="1:11" ht="24.75" hidden="1" customHeight="1" x14ac:dyDescent="0.2">
      <c r="A48" s="88" t="str">
        <f>[1]Traduzioni!$A$7</f>
        <v>CODICE</v>
      </c>
      <c r="B48" s="89" t="str">
        <f>[1]Traduzioni!$A$8</f>
        <v>ARTICOLO</v>
      </c>
      <c r="C48" s="90"/>
      <c r="D48" s="88" t="str">
        <f>[1]Traduzioni!$A$9</f>
        <v>U.M.</v>
      </c>
      <c r="E48" s="121" t="str">
        <f>[1]Traduzioni!$A$10</f>
        <v>RUBLI</v>
      </c>
      <c r="F48" s="121" t="str">
        <f>[1]Traduzioni!$A$10</f>
        <v>RUBLI</v>
      </c>
      <c r="G48" s="92" t="str">
        <f>[1]Traduzioni!$A$13</f>
        <v>Pz per scatola</v>
      </c>
      <c r="H48" s="92" t="str">
        <f>[1]Traduzioni!$A$14</f>
        <v>Mq per scatola</v>
      </c>
      <c r="I48" s="92" t="str">
        <f>[1]Traduzioni!$A$15</f>
        <v>Mq per pallet</v>
      </c>
      <c r="J48" s="92" t="str">
        <f>[1]Traduzioni!$A$11</f>
        <v>Ordine minimo</v>
      </c>
      <c r="K48" s="92" t="str">
        <f>[1]Traduzioni!$A$12</f>
        <v>Venduto solo a scatole intere</v>
      </c>
    </row>
    <row r="49" spans="1:11" ht="27.75" hidden="1" thickBot="1" x14ac:dyDescent="0.25">
      <c r="A49" s="93" t="str">
        <f>[1]Traduzioni!$C$7</f>
        <v>CODE</v>
      </c>
      <c r="B49" s="94" t="str">
        <f>[1]Traduzioni!$C$8</f>
        <v>ITEM</v>
      </c>
      <c r="C49" s="95"/>
      <c r="D49" s="93" t="str">
        <f>[1]Traduzioni!$C$9</f>
        <v>U.M.</v>
      </c>
      <c r="E49" s="122" t="str">
        <f>[1]Traduzioni!$C$10</f>
        <v>RUBLES</v>
      </c>
      <c r="F49" s="122" t="str">
        <f>[1]Traduzioni!$C$10</f>
        <v>RUBLES</v>
      </c>
      <c r="G49" s="97" t="str">
        <f>[1]Traduzioni!$C$13</f>
        <v>Pieces in a box</v>
      </c>
      <c r="H49" s="97" t="str">
        <f>[1]Traduzioni!$C$14</f>
        <v xml:space="preserve">Sqm in a box </v>
      </c>
      <c r="I49" s="97" t="str">
        <f>[1]Traduzioni!$C$15</f>
        <v xml:space="preserve">Sqm per pallet </v>
      </c>
      <c r="J49" s="97" t="str">
        <f>[1]Traduzioni!$C$11</f>
        <v>Min. Qty to be ordered</v>
      </c>
      <c r="K49" s="97" t="str">
        <f>[1]Traduzioni!$C$12</f>
        <v>Sold for full boxes only</v>
      </c>
    </row>
    <row r="50" spans="1:11" ht="33" customHeight="1" x14ac:dyDescent="0.2">
      <c r="A50" s="178">
        <v>610080000085</v>
      </c>
      <c r="B50" s="528" t="s">
        <v>879</v>
      </c>
      <c r="C50" s="528"/>
      <c r="D50" s="512" t="s">
        <v>806</v>
      </c>
      <c r="E50" s="529">
        <v>2538</v>
      </c>
      <c r="F50" s="530">
        <v>2284</v>
      </c>
      <c r="G50" s="512">
        <v>3</v>
      </c>
      <c r="H50" s="512">
        <v>1.08</v>
      </c>
      <c r="I50" s="512">
        <v>38.880000000000003</v>
      </c>
      <c r="J50" s="512" t="s">
        <v>807</v>
      </c>
      <c r="K50" s="512" t="s">
        <v>808</v>
      </c>
    </row>
    <row r="51" spans="1:11" ht="30.75" customHeight="1" x14ac:dyDescent="0.2">
      <c r="A51" s="178">
        <v>610080000086</v>
      </c>
      <c r="B51" s="528" t="s">
        <v>880</v>
      </c>
      <c r="C51" s="528"/>
      <c r="D51" s="512"/>
      <c r="E51" s="529"/>
      <c r="F51" s="530"/>
      <c r="G51" s="512"/>
      <c r="H51" s="512"/>
      <c r="I51" s="512"/>
      <c r="J51" s="512"/>
      <c r="K51" s="512"/>
    </row>
    <row r="52" spans="1:11" ht="32.25" customHeight="1" x14ac:dyDescent="0.2">
      <c r="A52" s="178">
        <v>610080000087</v>
      </c>
      <c r="B52" s="528" t="s">
        <v>881</v>
      </c>
      <c r="C52" s="528"/>
      <c r="D52" s="512"/>
      <c r="E52" s="529">
        <v>1495</v>
      </c>
      <c r="F52" s="530"/>
      <c r="G52" s="512">
        <v>3</v>
      </c>
      <c r="H52" s="512">
        <v>1.08</v>
      </c>
      <c r="I52" s="512">
        <f>H52*36</f>
        <v>38.880000000000003</v>
      </c>
      <c r="J52" s="512" t="str">
        <f>[1]Traduzioni!$A$87</f>
        <v>паллета  pallet</v>
      </c>
      <c r="K52" s="512" t="s">
        <v>808</v>
      </c>
    </row>
    <row r="53" spans="1:11" ht="36" customHeight="1" x14ac:dyDescent="0.2">
      <c r="A53" s="178">
        <v>610080000089</v>
      </c>
      <c r="B53" s="528" t="s">
        <v>882</v>
      </c>
      <c r="C53" s="528"/>
      <c r="D53" s="112" t="s">
        <v>806</v>
      </c>
      <c r="E53" s="168">
        <v>2732</v>
      </c>
      <c r="F53" s="169">
        <v>2458</v>
      </c>
      <c r="G53" s="170">
        <v>3</v>
      </c>
      <c r="H53" s="170">
        <v>1.08</v>
      </c>
      <c r="I53" s="170">
        <v>38.880000000000003</v>
      </c>
      <c r="J53" s="171" t="str">
        <f>[1]Traduzioni!$A$87</f>
        <v>паллета  pallet</v>
      </c>
      <c r="K53" s="171" t="str">
        <f>[1]Traduzioni!$A$85</f>
        <v>да - sì - yes</v>
      </c>
    </row>
    <row r="54" spans="1:11" ht="36" customHeight="1" thickBot="1" x14ac:dyDescent="0.25">
      <c r="A54" s="179">
        <v>610080000088</v>
      </c>
      <c r="B54" s="558" t="s">
        <v>883</v>
      </c>
      <c r="C54" s="558"/>
      <c r="D54" s="112" t="s">
        <v>806</v>
      </c>
      <c r="E54" s="168">
        <v>2910</v>
      </c>
      <c r="F54" s="169">
        <v>2619</v>
      </c>
      <c r="G54" s="171">
        <v>3</v>
      </c>
      <c r="H54" s="171">
        <v>1.08</v>
      </c>
      <c r="I54" s="171">
        <v>38.880000000000003</v>
      </c>
      <c r="J54" s="171" t="str">
        <f>[1]Traduzioni!$A$87</f>
        <v>паллета  pallet</v>
      </c>
      <c r="K54" s="171" t="s">
        <v>808</v>
      </c>
    </row>
    <row r="55" spans="1:11" ht="39.75" customHeight="1" thickBot="1" x14ac:dyDescent="0.25">
      <c r="A55" s="66"/>
      <c r="B55" s="127"/>
      <c r="C55" s="127"/>
      <c r="E55" s="113"/>
      <c r="F55" s="113"/>
      <c r="G55" s="66"/>
      <c r="H55" s="66"/>
      <c r="I55" s="66"/>
      <c r="K55" s="66"/>
    </row>
    <row r="56" spans="1:11" ht="40.5" customHeight="1" thickBot="1" x14ac:dyDescent="0.25">
      <c r="A56" s="68" t="str">
        <f>[1]Traduzioni!$B$5</f>
        <v>ФОРМАТ</v>
      </c>
      <c r="B56" s="540" t="s">
        <v>884</v>
      </c>
      <c r="C56" s="540"/>
      <c r="D56" s="114" t="s">
        <v>752</v>
      </c>
      <c r="E56" s="477"/>
      <c r="F56" s="477"/>
      <c r="G56" s="541" t="s">
        <v>815</v>
      </c>
      <c r="H56" s="541"/>
      <c r="I56" s="541"/>
      <c r="J56" s="541"/>
      <c r="K56" s="541"/>
    </row>
    <row r="57" spans="1:11" ht="42" hidden="1" customHeight="1" thickBot="1" x14ac:dyDescent="0.25">
      <c r="A57" s="73" t="str">
        <f>[1]Traduzioni!$A$5</f>
        <v>FORMATO</v>
      </c>
      <c r="B57" s="542" t="s">
        <v>885</v>
      </c>
      <c r="C57" s="542"/>
      <c r="D57" s="116" t="s">
        <v>753</v>
      </c>
      <c r="E57" s="478"/>
      <c r="F57" s="478"/>
      <c r="G57" s="543" t="s">
        <v>816</v>
      </c>
      <c r="H57" s="543"/>
      <c r="I57" s="543"/>
      <c r="J57" s="185"/>
      <c r="K57" s="186"/>
    </row>
    <row r="58" spans="1:11" ht="18.75" hidden="1" customHeight="1" thickBot="1" x14ac:dyDescent="0.25">
      <c r="A58" s="66"/>
      <c r="B58" s="127"/>
      <c r="C58" s="127"/>
      <c r="E58" s="113"/>
      <c r="F58" s="113"/>
      <c r="G58" s="66"/>
      <c r="H58" s="66"/>
      <c r="I58" s="66"/>
      <c r="K58" s="66"/>
    </row>
    <row r="59" spans="1:11" ht="39.75" customHeight="1" x14ac:dyDescent="0.2">
      <c r="A59" s="83" t="str">
        <f>[1]Traduzioni!$B$7</f>
        <v>КОД</v>
      </c>
      <c r="B59" s="84" t="str">
        <f>[1]Traduzioni!$B$8</f>
        <v>АРТИКУЛ</v>
      </c>
      <c r="C59" s="187"/>
      <c r="D59" s="83" t="str">
        <f>[1]Traduzioni!$B$9</f>
        <v>ЕД.ИЗМ.</v>
      </c>
      <c r="E59" s="120" t="str">
        <f>[1]Traduzioni!$B$10</f>
        <v>РУБЛИ</v>
      </c>
      <c r="F59" s="120" t="str">
        <f>[1]Traduzioni!$B$10</f>
        <v>РУБЛИ</v>
      </c>
      <c r="G59" s="188" t="str">
        <f>[1]Traduzioni!$B$13</f>
        <v>Штук в коробке</v>
      </c>
      <c r="H59" s="87" t="str">
        <f>[1]Traduzioni!$B$14</f>
        <v>М2 в коробке</v>
      </c>
      <c r="I59" s="87" t="str">
        <f>[1]Traduzioni!$B$15</f>
        <v>М2 в паллете</v>
      </c>
      <c r="J59" s="87" t="str">
        <f>[1]Traduzioni!$B$11</f>
        <v>Минималь-ный заказ</v>
      </c>
      <c r="K59" s="87" t="str">
        <f>[1]Traduzioni!$B$12</f>
        <v>Продается только коробками</v>
      </c>
    </row>
    <row r="60" spans="1:11" ht="24" hidden="1" customHeight="1" x14ac:dyDescent="0.2">
      <c r="A60" s="88" t="str">
        <f>[1]Traduzioni!$A$7</f>
        <v>CODICE</v>
      </c>
      <c r="B60" s="89" t="str">
        <f>[1]Traduzioni!$A$8</f>
        <v>ARTICOLO</v>
      </c>
      <c r="C60" s="189"/>
      <c r="D60" s="88" t="str">
        <f>[1]Traduzioni!$A$9</f>
        <v>U.M.</v>
      </c>
      <c r="E60" s="121" t="str">
        <f>[1]Traduzioni!$A$10</f>
        <v>RUBLI</v>
      </c>
      <c r="F60" s="121" t="str">
        <f>[1]Traduzioni!$A$10</f>
        <v>RUBLI</v>
      </c>
      <c r="G60" s="190" t="str">
        <f>[1]Traduzioni!$A$13</f>
        <v>Pz per scatola</v>
      </c>
      <c r="H60" s="92" t="str">
        <f>[1]Traduzioni!$A$14</f>
        <v>Mq per scatola</v>
      </c>
      <c r="I60" s="92" t="str">
        <f>[1]Traduzioni!$A$15</f>
        <v>Mq per pallet</v>
      </c>
      <c r="J60" s="92" t="str">
        <f>[1]Traduzioni!$A$11</f>
        <v>Ordine minimo</v>
      </c>
      <c r="K60" s="92" t="str">
        <f>[1]Traduzioni!$A$12</f>
        <v>Venduto solo a scatole intere</v>
      </c>
    </row>
    <row r="61" spans="1:11" ht="6" hidden="1" customHeight="1" thickBot="1" x14ac:dyDescent="0.25">
      <c r="A61" s="93" t="str">
        <f>[1]Traduzioni!$C$7</f>
        <v>CODE</v>
      </c>
      <c r="B61" s="94" t="str">
        <f>[1]Traduzioni!$C$8</f>
        <v>ITEM</v>
      </c>
      <c r="C61" s="191"/>
      <c r="D61" s="93" t="str">
        <f>[1]Traduzioni!$C$9</f>
        <v>U.M.</v>
      </c>
      <c r="E61" s="122" t="str">
        <f>[1]Traduzioni!$C$10</f>
        <v>RUBLES</v>
      </c>
      <c r="F61" s="122" t="str">
        <f>[1]Traduzioni!$C$10</f>
        <v>RUBLES</v>
      </c>
      <c r="G61" s="192" t="str">
        <f>[1]Traduzioni!$C$13</f>
        <v>Pieces in a box</v>
      </c>
      <c r="H61" s="97" t="str">
        <f>[1]Traduzioni!$C$14</f>
        <v xml:space="preserve">Sqm in a box </v>
      </c>
      <c r="I61" s="97" t="str">
        <f>[1]Traduzioni!$C$15</f>
        <v xml:space="preserve">Sqm per pallet </v>
      </c>
      <c r="J61" s="97" t="str">
        <f>[1]Traduzioni!$C$11</f>
        <v>Min. Qty to be ordered</v>
      </c>
      <c r="K61" s="97" t="str">
        <f>[1]Traduzioni!$C$12</f>
        <v>Sold for full boxes only</v>
      </c>
    </row>
    <row r="62" spans="1:11" ht="30.75" customHeight="1" thickBot="1" x14ac:dyDescent="0.25">
      <c r="A62" s="178">
        <v>610090000530</v>
      </c>
      <c r="B62" s="528" t="s">
        <v>886</v>
      </c>
      <c r="C62" s="528"/>
      <c r="D62" s="548" t="s">
        <v>701</v>
      </c>
      <c r="E62" s="544">
        <v>269</v>
      </c>
      <c r="F62" s="545">
        <v>242</v>
      </c>
      <c r="G62" s="546">
        <v>10</v>
      </c>
      <c r="H62" s="546" t="s">
        <v>68</v>
      </c>
      <c r="I62" s="546" t="s">
        <v>68</v>
      </c>
      <c r="J62" s="546" t="str">
        <f>[1]Traduzioni!$A$88</f>
        <v>Коробко  Scatola   Box</v>
      </c>
      <c r="K62" s="547" t="str">
        <f>[1]Traduzioni!$A$85</f>
        <v>да - sì - yes</v>
      </c>
    </row>
    <row r="63" spans="1:11" ht="32.25" customHeight="1" thickBot="1" x14ac:dyDescent="0.25">
      <c r="A63" s="178">
        <v>610090000531</v>
      </c>
      <c r="B63" s="528" t="s">
        <v>887</v>
      </c>
      <c r="C63" s="528"/>
      <c r="D63" s="548"/>
      <c r="E63" s="544"/>
      <c r="F63" s="545"/>
      <c r="G63" s="546"/>
      <c r="H63" s="546"/>
      <c r="I63" s="546"/>
      <c r="J63" s="546"/>
      <c r="K63" s="547"/>
    </row>
    <row r="64" spans="1:11" ht="33.75" customHeight="1" thickBot="1" x14ac:dyDescent="0.25">
      <c r="A64" s="178">
        <v>610090000532</v>
      </c>
      <c r="B64" s="528" t="s">
        <v>888</v>
      </c>
      <c r="C64" s="528"/>
      <c r="D64" s="548"/>
      <c r="E64" s="544"/>
      <c r="F64" s="545"/>
      <c r="G64" s="546"/>
      <c r="H64" s="546"/>
      <c r="I64" s="546"/>
      <c r="J64" s="546"/>
      <c r="K64" s="547"/>
    </row>
    <row r="65" spans="1:11" ht="32.450000000000003" customHeight="1" thickBot="1" x14ac:dyDescent="0.25">
      <c r="A65" s="178">
        <v>610090000533</v>
      </c>
      <c r="B65" s="528" t="s">
        <v>889</v>
      </c>
      <c r="C65" s="528"/>
      <c r="D65" s="548"/>
      <c r="E65" s="544"/>
      <c r="F65" s="545"/>
      <c r="G65" s="546"/>
      <c r="H65" s="546"/>
      <c r="I65" s="546"/>
      <c r="J65" s="546"/>
      <c r="K65" s="547"/>
    </row>
    <row r="66" spans="1:11" ht="32.450000000000003" customHeight="1" thickBot="1" x14ac:dyDescent="0.25">
      <c r="A66" s="179">
        <v>610090000534</v>
      </c>
      <c r="B66" s="558" t="s">
        <v>890</v>
      </c>
      <c r="C66" s="558"/>
      <c r="D66" s="548"/>
      <c r="E66" s="544"/>
      <c r="F66" s="545"/>
      <c r="G66" s="546"/>
      <c r="H66" s="546"/>
      <c r="I66" s="546"/>
      <c r="J66" s="546"/>
      <c r="K66" s="547"/>
    </row>
    <row r="67" spans="1:11" ht="32.450000000000003" customHeight="1" thickBot="1" x14ac:dyDescent="0.25">
      <c r="A67" s="128"/>
      <c r="B67" s="129"/>
      <c r="C67" s="129"/>
      <c r="D67" s="207"/>
      <c r="E67" s="208"/>
      <c r="F67" s="209"/>
      <c r="G67" s="133"/>
      <c r="H67" s="133"/>
      <c r="I67" s="133"/>
      <c r="J67" s="133"/>
      <c r="K67" s="133"/>
    </row>
    <row r="68" spans="1:11" ht="31.5" customHeight="1" thickBot="1" x14ac:dyDescent="0.25">
      <c r="A68" s="68" t="str">
        <f>[1]Traduzioni!$B$5</f>
        <v>ФОРМАТ</v>
      </c>
      <c r="B68" s="540" t="s">
        <v>891</v>
      </c>
      <c r="C68" s="540"/>
      <c r="D68" s="114" t="s">
        <v>752</v>
      </c>
      <c r="E68" s="477"/>
      <c r="F68" s="477"/>
      <c r="G68" s="541" t="s">
        <v>815</v>
      </c>
      <c r="H68" s="541"/>
      <c r="I68" s="541"/>
      <c r="J68" s="541"/>
      <c r="K68" s="541"/>
    </row>
    <row r="69" spans="1:11" ht="32.25" hidden="1" customHeight="1" thickBot="1" x14ac:dyDescent="0.25">
      <c r="A69" s="73" t="str">
        <f>[1]Traduzioni!$A$5</f>
        <v>FORMATO</v>
      </c>
      <c r="B69" s="542" t="s">
        <v>892</v>
      </c>
      <c r="C69" s="542"/>
      <c r="D69" s="116" t="s">
        <v>753</v>
      </c>
      <c r="E69" s="478"/>
      <c r="F69" s="478"/>
      <c r="G69" s="543" t="s">
        <v>816</v>
      </c>
      <c r="H69" s="543"/>
      <c r="I69" s="543"/>
      <c r="J69" s="185"/>
      <c r="K69" s="186"/>
    </row>
    <row r="70" spans="1:11" ht="24" hidden="1" customHeight="1" thickBot="1" x14ac:dyDescent="0.25">
      <c r="A70" s="66"/>
      <c r="B70" s="127"/>
      <c r="C70" s="127"/>
      <c r="E70" s="113"/>
      <c r="F70" s="113"/>
      <c r="G70" s="66"/>
      <c r="H70" s="66"/>
      <c r="I70" s="66"/>
      <c r="K70" s="66"/>
    </row>
    <row r="71" spans="1:11" ht="39.75" customHeight="1" x14ac:dyDescent="0.2">
      <c r="A71" s="83" t="str">
        <f>[1]Traduzioni!$B$7</f>
        <v>КОД</v>
      </c>
      <c r="B71" s="84" t="str">
        <f>[1]Traduzioni!$B$8</f>
        <v>АРТИКУЛ</v>
      </c>
      <c r="C71" s="187"/>
      <c r="D71" s="83" t="str">
        <f>[1]Traduzioni!$B$9</f>
        <v>ЕД.ИЗМ.</v>
      </c>
      <c r="E71" s="120" t="str">
        <f>[1]Traduzioni!$B$10</f>
        <v>РУБЛИ</v>
      </c>
      <c r="F71" s="120" t="str">
        <f>[1]Traduzioni!$B$10</f>
        <v>РУБЛИ</v>
      </c>
      <c r="G71" s="188" t="str">
        <f>[1]Traduzioni!$B$13</f>
        <v>Штук в коробке</v>
      </c>
      <c r="H71" s="87" t="str">
        <f>[1]Traduzioni!$B$14</f>
        <v>М2 в коробке</v>
      </c>
      <c r="I71" s="87" t="str">
        <f>[1]Traduzioni!$B$15</f>
        <v>М2 в паллете</v>
      </c>
      <c r="J71" s="87" t="str">
        <f>[1]Traduzioni!$B$11</f>
        <v>Минималь-ный заказ</v>
      </c>
      <c r="K71" s="87" t="str">
        <f>[1]Traduzioni!$B$12</f>
        <v>Продается только коробками</v>
      </c>
    </row>
    <row r="72" spans="1:11" ht="24" hidden="1" customHeight="1" x14ac:dyDescent="0.2">
      <c r="A72" s="88" t="str">
        <f>[1]Traduzioni!$A$7</f>
        <v>CODICE</v>
      </c>
      <c r="B72" s="89" t="str">
        <f>[1]Traduzioni!$A$8</f>
        <v>ARTICOLO</v>
      </c>
      <c r="C72" s="189"/>
      <c r="D72" s="88" t="str">
        <f>[1]Traduzioni!$A$9</f>
        <v>U.M.</v>
      </c>
      <c r="E72" s="121" t="str">
        <f>[1]Traduzioni!$A$10</f>
        <v>RUBLI</v>
      </c>
      <c r="F72" s="121" t="str">
        <f>[1]Traduzioni!$A$10</f>
        <v>RUBLI</v>
      </c>
      <c r="G72" s="190" t="str">
        <f>[1]Traduzioni!$A$13</f>
        <v>Pz per scatola</v>
      </c>
      <c r="H72" s="92" t="str">
        <f>[1]Traduzioni!$A$14</f>
        <v>Mq per scatola</v>
      </c>
      <c r="I72" s="92" t="str">
        <f>[1]Traduzioni!$A$15</f>
        <v>Mq per pallet</v>
      </c>
      <c r="J72" s="92" t="str">
        <f>[1]Traduzioni!$A$11</f>
        <v>Ordine minimo</v>
      </c>
      <c r="K72" s="92" t="str">
        <f>[1]Traduzioni!$A$12</f>
        <v>Venduto solo a scatole intere</v>
      </c>
    </row>
    <row r="73" spans="1:11" ht="6" hidden="1" customHeight="1" thickBot="1" x14ac:dyDescent="0.25">
      <c r="A73" s="93" t="str">
        <f>[1]Traduzioni!$C$7</f>
        <v>CODE</v>
      </c>
      <c r="B73" s="94" t="str">
        <f>[1]Traduzioni!$C$8</f>
        <v>ITEM</v>
      </c>
      <c r="C73" s="191"/>
      <c r="D73" s="93" t="str">
        <f>[1]Traduzioni!$C$9</f>
        <v>U.M.</v>
      </c>
      <c r="E73" s="122" t="str">
        <f>[1]Traduzioni!$C$10</f>
        <v>RUBLES</v>
      </c>
      <c r="F73" s="122" t="str">
        <f>[1]Traduzioni!$C$10</f>
        <v>RUBLES</v>
      </c>
      <c r="G73" s="192" t="str">
        <f>[1]Traduzioni!$C$13</f>
        <v>Pieces in a box</v>
      </c>
      <c r="H73" s="97" t="str">
        <f>[1]Traduzioni!$C$14</f>
        <v xml:space="preserve">Sqm in a box </v>
      </c>
      <c r="I73" s="97" t="str">
        <f>[1]Traduzioni!$C$15</f>
        <v xml:space="preserve">Sqm per pallet </v>
      </c>
      <c r="J73" s="97" t="str">
        <f>[1]Traduzioni!$C$11</f>
        <v>Min. Qty to be ordered</v>
      </c>
      <c r="K73" s="97" t="str">
        <f>[1]Traduzioni!$C$12</f>
        <v>Sold for full boxes only</v>
      </c>
    </row>
    <row r="74" spans="1:11" ht="31.5" customHeight="1" thickBot="1" x14ac:dyDescent="0.25">
      <c r="A74" s="178">
        <v>610090000530</v>
      </c>
      <c r="B74" s="528" t="s">
        <v>886</v>
      </c>
      <c r="C74" s="528"/>
      <c r="D74" s="548" t="s">
        <v>701</v>
      </c>
      <c r="E74" s="544">
        <v>135</v>
      </c>
      <c r="F74" s="545">
        <v>122</v>
      </c>
      <c r="G74" s="546">
        <v>44</v>
      </c>
      <c r="H74" s="546" t="s">
        <v>68</v>
      </c>
      <c r="I74" s="546" t="s">
        <v>68</v>
      </c>
      <c r="J74" s="546" t="str">
        <f>[1]Traduzioni!$A$88</f>
        <v>Коробко  Scatola   Box</v>
      </c>
      <c r="K74" s="547" t="str">
        <f>[1]Traduzioni!$A$85</f>
        <v>да - sì - yes</v>
      </c>
    </row>
    <row r="75" spans="1:11" ht="31.5" customHeight="1" thickBot="1" x14ac:dyDescent="0.25">
      <c r="A75" s="178">
        <v>610090000531</v>
      </c>
      <c r="B75" s="528" t="s">
        <v>887</v>
      </c>
      <c r="C75" s="528"/>
      <c r="D75" s="548"/>
      <c r="E75" s="544"/>
      <c r="F75" s="545"/>
      <c r="G75" s="546"/>
      <c r="H75" s="546"/>
      <c r="I75" s="546"/>
      <c r="J75" s="546"/>
      <c r="K75" s="547"/>
    </row>
    <row r="76" spans="1:11" ht="31.5" customHeight="1" thickBot="1" x14ac:dyDescent="0.25">
      <c r="A76" s="178">
        <v>610090000532</v>
      </c>
      <c r="B76" s="528" t="s">
        <v>888</v>
      </c>
      <c r="C76" s="528"/>
      <c r="D76" s="548"/>
      <c r="E76" s="544"/>
      <c r="F76" s="545"/>
      <c r="G76" s="546"/>
      <c r="H76" s="546"/>
      <c r="I76" s="546"/>
      <c r="J76" s="546"/>
      <c r="K76" s="547"/>
    </row>
    <row r="77" spans="1:11" ht="32.450000000000003" customHeight="1" thickBot="1" x14ac:dyDescent="0.25">
      <c r="A77" s="178">
        <v>610090000533</v>
      </c>
      <c r="B77" s="528" t="s">
        <v>889</v>
      </c>
      <c r="C77" s="528"/>
      <c r="D77" s="548"/>
      <c r="E77" s="544"/>
      <c r="F77" s="545"/>
      <c r="G77" s="546"/>
      <c r="H77" s="546"/>
      <c r="I77" s="546"/>
      <c r="J77" s="546"/>
      <c r="K77" s="547"/>
    </row>
    <row r="78" spans="1:11" ht="32.450000000000003" customHeight="1" thickBot="1" x14ac:dyDescent="0.25">
      <c r="A78" s="179">
        <v>610090000534</v>
      </c>
      <c r="B78" s="558" t="s">
        <v>890</v>
      </c>
      <c r="C78" s="558"/>
      <c r="D78" s="548"/>
      <c r="E78" s="544"/>
      <c r="F78" s="545"/>
      <c r="G78" s="546"/>
      <c r="H78" s="546"/>
      <c r="I78" s="546"/>
      <c r="J78" s="546"/>
      <c r="K78" s="547"/>
    </row>
    <row r="79" spans="1:11" ht="32.450000000000003" customHeight="1" x14ac:dyDescent="0.2">
      <c r="A79" s="66"/>
      <c r="B79" s="127"/>
      <c r="C79" s="127"/>
      <c r="D79" s="149"/>
      <c r="E79" s="201"/>
      <c r="F79" s="201"/>
      <c r="G79" s="127"/>
      <c r="H79" s="127"/>
      <c r="I79" s="127"/>
      <c r="J79" s="149"/>
      <c r="K79" s="127"/>
    </row>
    <row r="80" spans="1:11" ht="32.450000000000003" customHeight="1" thickBot="1" x14ac:dyDescent="0.25">
      <c r="A80" s="66"/>
      <c r="B80" s="127"/>
      <c r="C80" s="127"/>
      <c r="E80" s="113"/>
      <c r="F80" s="113"/>
      <c r="G80" s="66"/>
      <c r="H80" s="66"/>
      <c r="I80" s="66"/>
      <c r="K80" s="66"/>
    </row>
    <row r="81" spans="1:11" ht="32.450000000000003" customHeight="1" x14ac:dyDescent="0.2">
      <c r="A81" s="68" t="str">
        <f>[1]Traduzioni!$B$5</f>
        <v>ФОРМАТ</v>
      </c>
      <c r="B81" s="509" t="str">
        <f>[1]Traduzioni!$B$45</f>
        <v>Бордюр 2х60</v>
      </c>
      <c r="C81" s="509"/>
      <c r="D81" s="114" t="s">
        <v>752</v>
      </c>
      <c r="E81" s="115"/>
      <c r="F81" s="115"/>
      <c r="G81" s="477" t="s">
        <v>736</v>
      </c>
      <c r="H81" s="477" t="s">
        <v>697</v>
      </c>
      <c r="I81" s="477" t="s">
        <v>736</v>
      </c>
      <c r="J81" s="71"/>
      <c r="K81" s="72"/>
    </row>
    <row r="82" spans="1:11" ht="14.25" hidden="1" customHeight="1" x14ac:dyDescent="0.2">
      <c r="A82" s="73" t="str">
        <f>[1]Traduzioni!$A$5</f>
        <v>FORMATO</v>
      </c>
      <c r="B82" s="510" t="str">
        <f>[1]Traduzioni!$A$45</f>
        <v>Listello 2x60</v>
      </c>
      <c r="C82" s="510"/>
      <c r="D82" s="116" t="s">
        <v>753</v>
      </c>
      <c r="E82" s="117"/>
      <c r="F82" s="117"/>
      <c r="G82" s="478" t="s">
        <v>737</v>
      </c>
      <c r="H82" s="478"/>
      <c r="I82" s="478"/>
      <c r="J82" s="76"/>
      <c r="K82" s="77"/>
    </row>
    <row r="83" spans="1:11" ht="24" hidden="1" thickBot="1" x14ac:dyDescent="0.25">
      <c r="A83" s="78" t="str">
        <f>[1]Traduzioni!$C$5</f>
        <v>SIZE</v>
      </c>
      <c r="B83" s="511" t="str">
        <f>[1]Traduzioni!$C$45</f>
        <v>Listello 2x60</v>
      </c>
      <c r="C83" s="511"/>
      <c r="D83" s="118" t="s">
        <v>754</v>
      </c>
      <c r="E83" s="119"/>
      <c r="F83" s="119"/>
      <c r="G83" s="479" t="s">
        <v>755</v>
      </c>
      <c r="H83" s="479"/>
      <c r="I83" s="479"/>
      <c r="J83" s="81"/>
      <c r="K83" s="82"/>
    </row>
    <row r="84" spans="1:11" ht="17.100000000000001" customHeight="1" thickBot="1" x14ac:dyDescent="0.25">
      <c r="A84" s="66"/>
      <c r="B84" s="127"/>
      <c r="C84" s="127"/>
      <c r="E84" s="113"/>
      <c r="F84" s="113"/>
      <c r="G84" s="66"/>
      <c r="H84" s="66"/>
      <c r="I84" s="66"/>
      <c r="K84" s="66"/>
    </row>
    <row r="85" spans="1:11" ht="39" customHeight="1" thickBot="1" x14ac:dyDescent="0.25">
      <c r="A85" s="83" t="str">
        <f>[1]Traduzioni!$B$7</f>
        <v>КОД</v>
      </c>
      <c r="B85" s="84" t="str">
        <f>[1]Traduzioni!$B$8</f>
        <v>АРТИКУЛ</v>
      </c>
      <c r="C85" s="85"/>
      <c r="D85" s="83" t="str">
        <f>[1]Traduzioni!$B$9</f>
        <v>ЕД.ИЗМ.</v>
      </c>
      <c r="E85" s="120" t="str">
        <f>[1]Traduzioni!$B$10</f>
        <v>РУБЛИ</v>
      </c>
      <c r="F85" s="120" t="str">
        <f>[1]Traduzioni!$B$10</f>
        <v>РУБЛИ</v>
      </c>
      <c r="G85" s="87" t="str">
        <f>[1]Traduzioni!$B$13</f>
        <v>Штук в коробке</v>
      </c>
      <c r="H85" s="87" t="str">
        <f>[1]Traduzioni!$B$14</f>
        <v>М2 в коробке</v>
      </c>
      <c r="I85" s="87" t="str">
        <f>[1]Traduzioni!$B$15</f>
        <v>М2 в паллете</v>
      </c>
      <c r="J85" s="87" t="str">
        <f>[1]Traduzioni!$B$11</f>
        <v>Минималь-ный заказ</v>
      </c>
      <c r="K85" s="87" t="str">
        <f>[1]Traduzioni!$B$12</f>
        <v>Продается только коробками</v>
      </c>
    </row>
    <row r="86" spans="1:11" ht="16.5" hidden="1" customHeight="1" thickBot="1" x14ac:dyDescent="0.25">
      <c r="A86" s="88" t="str">
        <f>[1]Traduzioni!$A$7</f>
        <v>CODICE</v>
      </c>
      <c r="B86" s="89" t="str">
        <f>[1]Traduzioni!$A$8</f>
        <v>ARTICOLO</v>
      </c>
      <c r="C86" s="90"/>
      <c r="D86" s="88" t="str">
        <f>[1]Traduzioni!$A$9</f>
        <v>U.M.</v>
      </c>
      <c r="E86" s="121" t="str">
        <f>[1]Traduzioni!$A$10</f>
        <v>RUBLI</v>
      </c>
      <c r="F86" s="121" t="str">
        <f>[1]Traduzioni!$A$10</f>
        <v>RUBLI</v>
      </c>
      <c r="G86" s="92" t="str">
        <f>[1]Traduzioni!$A$13</f>
        <v>Pz per scatola</v>
      </c>
      <c r="H86" s="92" t="str">
        <f>[1]Traduzioni!$A$14</f>
        <v>Mq per scatola</v>
      </c>
      <c r="I86" s="92" t="str">
        <f>[1]Traduzioni!$A$15</f>
        <v>Mq per pallet</v>
      </c>
      <c r="J86" s="92" t="str">
        <f>[1]Traduzioni!$A$11</f>
        <v>Ordine minimo</v>
      </c>
      <c r="K86" s="92" t="str">
        <f>[1]Traduzioni!$A$12</f>
        <v>Venduto solo a scatole intere</v>
      </c>
    </row>
    <row r="87" spans="1:11" ht="27.75" hidden="1" thickBot="1" x14ac:dyDescent="0.25">
      <c r="A87" s="93" t="str">
        <f>[1]Traduzioni!$C$7</f>
        <v>CODE</v>
      </c>
      <c r="B87" s="94" t="str">
        <f>[1]Traduzioni!$C$8</f>
        <v>ITEM</v>
      </c>
      <c r="C87" s="95"/>
      <c r="D87" s="93" t="str">
        <f>[1]Traduzioni!$C$9</f>
        <v>U.M.</v>
      </c>
      <c r="E87" s="122" t="str">
        <f>[1]Traduzioni!$C$10</f>
        <v>RUBLES</v>
      </c>
      <c r="F87" s="122" t="str">
        <f>[1]Traduzioni!$C$10</f>
        <v>RUBLES</v>
      </c>
      <c r="G87" s="97" t="str">
        <f>[1]Traduzioni!$C$13</f>
        <v>Pieces in a box</v>
      </c>
      <c r="H87" s="97" t="str">
        <f>[1]Traduzioni!$C$14</f>
        <v xml:space="preserve">Sqm in a box </v>
      </c>
      <c r="I87" s="97" t="str">
        <f>[1]Traduzioni!$C$15</f>
        <v xml:space="preserve">Sqm per pallet </v>
      </c>
      <c r="J87" s="97" t="str">
        <f>[1]Traduzioni!$C$11</f>
        <v>Min. Qty to be ordered</v>
      </c>
      <c r="K87" s="97" t="str">
        <f>[1]Traduzioni!$C$12</f>
        <v>Sold for full boxes only</v>
      </c>
    </row>
    <row r="88" spans="1:11" ht="32.25" customHeight="1" thickBot="1" x14ac:dyDescent="0.25">
      <c r="A88" s="145">
        <v>600100000019</v>
      </c>
      <c r="B88" s="524" t="s">
        <v>863</v>
      </c>
      <c r="C88" s="524"/>
      <c r="D88" s="495" t="s">
        <v>701</v>
      </c>
      <c r="E88" s="497">
        <v>768</v>
      </c>
      <c r="F88" s="482">
        <v>691</v>
      </c>
      <c r="G88" s="495">
        <v>10</v>
      </c>
      <c r="H88" s="496" t="s">
        <v>702</v>
      </c>
      <c r="I88" s="496" t="s">
        <v>702</v>
      </c>
      <c r="J88" s="495" t="str">
        <f>[1]Traduzioni!$A$88</f>
        <v>Коробко  Scatola   Box</v>
      </c>
      <c r="K88" s="495" t="s">
        <v>808</v>
      </c>
    </row>
    <row r="89" spans="1:11" ht="32.25" customHeight="1" thickBot="1" x14ac:dyDescent="0.25">
      <c r="A89" s="145">
        <v>600100000018</v>
      </c>
      <c r="B89" s="525" t="s">
        <v>739</v>
      </c>
      <c r="C89" s="525"/>
      <c r="D89" s="495"/>
      <c r="E89" s="497"/>
      <c r="F89" s="482"/>
      <c r="G89" s="495"/>
      <c r="H89" s="495"/>
      <c r="I89" s="495"/>
      <c r="J89" s="495"/>
      <c r="K89" s="495"/>
    </row>
    <row r="90" spans="1:11" ht="31.5" customHeight="1" x14ac:dyDescent="0.2">
      <c r="A90" s="145">
        <v>600100000017</v>
      </c>
      <c r="B90" s="525" t="s">
        <v>740</v>
      </c>
      <c r="C90" s="525"/>
      <c r="D90" s="495"/>
      <c r="E90" s="497"/>
      <c r="F90" s="482"/>
      <c r="G90" s="495"/>
      <c r="H90" s="495"/>
      <c r="I90" s="495"/>
      <c r="J90" s="495"/>
      <c r="K90" s="495"/>
    </row>
    <row r="91" spans="1:11" ht="18.399999999999999" customHeight="1" thickBot="1" x14ac:dyDescent="0.25">
      <c r="A91" s="66"/>
      <c r="B91" s="127"/>
      <c r="C91" s="127"/>
      <c r="E91" s="113"/>
      <c r="F91" s="113"/>
      <c r="G91" s="66"/>
      <c r="H91" s="66"/>
      <c r="I91" s="66"/>
      <c r="K91" s="66"/>
    </row>
    <row r="92" spans="1:11" ht="32.25" customHeight="1" thickBot="1" x14ac:dyDescent="0.25">
      <c r="A92" s="68" t="str">
        <f>[1]Traduzioni!$B$5</f>
        <v>ФОРМАТ</v>
      </c>
      <c r="B92" s="509" t="str">
        <f>[1]Traduzioni!$B$45</f>
        <v>Бордюр 2х60</v>
      </c>
      <c r="C92" s="509"/>
      <c r="D92" s="114" t="s">
        <v>752</v>
      </c>
      <c r="E92" s="115"/>
      <c r="F92" s="115"/>
      <c r="G92" s="477" t="s">
        <v>726</v>
      </c>
      <c r="H92" s="477" t="s">
        <v>697</v>
      </c>
      <c r="I92" s="477" t="s">
        <v>726</v>
      </c>
      <c r="J92" s="71"/>
      <c r="K92" s="72"/>
    </row>
    <row r="93" spans="1:11" ht="18" hidden="1" customHeight="1" thickBot="1" x14ac:dyDescent="0.25">
      <c r="A93" s="73" t="str">
        <f>[1]Traduzioni!$A$5</f>
        <v>FORMATO</v>
      </c>
      <c r="B93" s="510" t="str">
        <f>[1]Traduzioni!$A$45</f>
        <v>Listello 2x60</v>
      </c>
      <c r="C93" s="510"/>
      <c r="D93" s="116" t="s">
        <v>753</v>
      </c>
      <c r="E93" s="117"/>
      <c r="F93" s="117"/>
      <c r="G93" s="478" t="s">
        <v>728</v>
      </c>
      <c r="H93" s="478" t="s">
        <v>697</v>
      </c>
      <c r="I93" s="478" t="s">
        <v>728</v>
      </c>
      <c r="J93" s="76"/>
      <c r="K93" s="77"/>
    </row>
    <row r="94" spans="1:11" ht="24" hidden="1" thickBot="1" x14ac:dyDescent="0.25">
      <c r="A94" s="78" t="str">
        <f>[1]Traduzioni!$C$5</f>
        <v>SIZE</v>
      </c>
      <c r="B94" s="511" t="str">
        <f>[1]Traduzioni!$C$45</f>
        <v>Listello 2x60</v>
      </c>
      <c r="C94" s="511"/>
      <c r="D94" s="118" t="s">
        <v>754</v>
      </c>
      <c r="E94" s="119"/>
      <c r="F94" s="119"/>
      <c r="G94" s="479" t="s">
        <v>798</v>
      </c>
      <c r="H94" s="479" t="s">
        <v>697</v>
      </c>
      <c r="I94" s="479" t="s">
        <v>798</v>
      </c>
      <c r="J94" s="81"/>
      <c r="K94" s="82"/>
    </row>
    <row r="95" spans="1:11" ht="18" hidden="1" customHeight="1" thickBot="1" x14ac:dyDescent="0.25">
      <c r="A95" s="66"/>
      <c r="B95" s="127"/>
      <c r="C95" s="127"/>
      <c r="E95" s="113"/>
      <c r="F95" s="113"/>
      <c r="G95" s="66"/>
      <c r="H95" s="66"/>
      <c r="I95" s="66"/>
      <c r="K95" s="66"/>
    </row>
    <row r="96" spans="1:11" ht="46.5" customHeight="1" thickBot="1" x14ac:dyDescent="0.25">
      <c r="A96" s="83" t="str">
        <f>[1]Traduzioni!$B$7</f>
        <v>КОД</v>
      </c>
      <c r="B96" s="84" t="str">
        <f>[1]Traduzioni!$B$8</f>
        <v>АРТИКУЛ</v>
      </c>
      <c r="C96" s="85"/>
      <c r="D96" s="83" t="str">
        <f>[1]Traduzioni!$B$9</f>
        <v>ЕД.ИЗМ.</v>
      </c>
      <c r="E96" s="120" t="str">
        <f>[1]Traduzioni!$B$10</f>
        <v>РУБЛИ</v>
      </c>
      <c r="F96" s="120" t="str">
        <f>[1]Traduzioni!$B$10</f>
        <v>РУБЛИ</v>
      </c>
      <c r="G96" s="87" t="str">
        <f>[1]Traduzioni!$B$13</f>
        <v>Штук в коробке</v>
      </c>
      <c r="H96" s="87" t="str">
        <f>[1]Traduzioni!$B$14</f>
        <v>М2 в коробке</v>
      </c>
      <c r="I96" s="87" t="str">
        <f>[1]Traduzioni!$B$15</f>
        <v>М2 в паллете</v>
      </c>
      <c r="J96" s="87" t="str">
        <f>[1]Traduzioni!$B$11</f>
        <v>Минималь-ный заказ</v>
      </c>
      <c r="K96" s="87" t="str">
        <f>[1]Traduzioni!$B$12</f>
        <v>Продается только коробками</v>
      </c>
    </row>
    <row r="97" spans="1:11" ht="18" hidden="1" customHeight="1" thickBot="1" x14ac:dyDescent="0.25">
      <c r="A97" s="88" t="str">
        <f>[1]Traduzioni!$A$7</f>
        <v>CODICE</v>
      </c>
      <c r="B97" s="89" t="str">
        <f>[1]Traduzioni!$A$8</f>
        <v>ARTICOLO</v>
      </c>
      <c r="C97" s="90"/>
      <c r="D97" s="88" t="str">
        <f>[1]Traduzioni!$A$9</f>
        <v>U.M.</v>
      </c>
      <c r="E97" s="121" t="str">
        <f>[1]Traduzioni!$A$10</f>
        <v>RUBLI</v>
      </c>
      <c r="F97" s="121" t="str">
        <f>[1]Traduzioni!$A$10</f>
        <v>RUBLI</v>
      </c>
      <c r="G97" s="92" t="str">
        <f>[1]Traduzioni!$A$13</f>
        <v>Pz per scatola</v>
      </c>
      <c r="H97" s="92" t="str">
        <f>[1]Traduzioni!$A$14</f>
        <v>Mq per scatola</v>
      </c>
      <c r="I97" s="92" t="str">
        <f>[1]Traduzioni!$A$15</f>
        <v>Mq per pallet</v>
      </c>
      <c r="J97" s="92" t="str">
        <f>[1]Traduzioni!$A$11</f>
        <v>Ordine minimo</v>
      </c>
      <c r="K97" s="92" t="str">
        <f>[1]Traduzioni!$A$12</f>
        <v>Venduto solo a scatole intere</v>
      </c>
    </row>
    <row r="98" spans="1:11" ht="27.75" hidden="1" thickBot="1" x14ac:dyDescent="0.25">
      <c r="A98" s="93" t="str">
        <f>[1]Traduzioni!$C$7</f>
        <v>CODE</v>
      </c>
      <c r="B98" s="94" t="str">
        <f>[1]Traduzioni!$C$8</f>
        <v>ITEM</v>
      </c>
      <c r="C98" s="95"/>
      <c r="D98" s="93" t="str">
        <f>[1]Traduzioni!$C$9</f>
        <v>U.M.</v>
      </c>
      <c r="E98" s="122" t="str">
        <f>[1]Traduzioni!$C$10</f>
        <v>RUBLES</v>
      </c>
      <c r="F98" s="122" t="str">
        <f>[1]Traduzioni!$C$10</f>
        <v>RUBLES</v>
      </c>
      <c r="G98" s="97" t="str">
        <f>[1]Traduzioni!$C$13</f>
        <v>Pieces in a box</v>
      </c>
      <c r="H98" s="97" t="str">
        <f>[1]Traduzioni!$C$14</f>
        <v xml:space="preserve">Sqm in a box </v>
      </c>
      <c r="I98" s="97" t="str">
        <f>[1]Traduzioni!$C$15</f>
        <v xml:space="preserve">Sqm per pallet </v>
      </c>
      <c r="J98" s="97" t="str">
        <f>[1]Traduzioni!$C$11</f>
        <v>Min. Qty to be ordered</v>
      </c>
      <c r="K98" s="97" t="str">
        <f>[1]Traduzioni!$C$12</f>
        <v>Sold for full boxes only</v>
      </c>
    </row>
    <row r="99" spans="1:11" ht="47.25" x14ac:dyDescent="0.2">
      <c r="A99" s="145">
        <v>600100000012</v>
      </c>
      <c r="B99" s="524" t="s">
        <v>860</v>
      </c>
      <c r="C99" s="524"/>
      <c r="D99" s="143" t="s">
        <v>701</v>
      </c>
      <c r="E99" s="210">
        <v>813</v>
      </c>
      <c r="F99" s="211">
        <v>732</v>
      </c>
      <c r="G99" s="143">
        <v>10</v>
      </c>
      <c r="H99" s="212" t="s">
        <v>702</v>
      </c>
      <c r="I99" s="212" t="s">
        <v>702</v>
      </c>
      <c r="J99" s="143" t="str">
        <f>[1]Traduzioni!$A$88</f>
        <v>Коробко  Scatola   Box</v>
      </c>
      <c r="K99" s="143" t="s">
        <v>808</v>
      </c>
    </row>
    <row r="100" spans="1:11" ht="16.5" thickBot="1" x14ac:dyDescent="0.25">
      <c r="A100" s="66"/>
      <c r="B100" s="127"/>
      <c r="C100" s="127"/>
      <c r="E100" s="113"/>
      <c r="F100" s="113"/>
      <c r="G100" s="66"/>
      <c r="H100" s="66"/>
      <c r="I100" s="66"/>
      <c r="K100" s="66"/>
    </row>
    <row r="101" spans="1:11" ht="30.75" customHeight="1" thickBot="1" x14ac:dyDescent="0.25">
      <c r="A101" s="68" t="str">
        <f>[1]Traduzioni!$B$5</f>
        <v>ФОРМАТ</v>
      </c>
      <c r="B101" s="509" t="str">
        <f>[1]Traduzioni!$B$48</f>
        <v>Бордюр 0,8х45</v>
      </c>
      <c r="C101" s="509"/>
      <c r="D101" s="114" t="s">
        <v>752</v>
      </c>
      <c r="E101" s="115"/>
      <c r="F101" s="115"/>
      <c r="G101" s="477" t="s">
        <v>726</v>
      </c>
      <c r="H101" s="477" t="s">
        <v>697</v>
      </c>
      <c r="I101" s="477" t="s">
        <v>726</v>
      </c>
      <c r="J101" s="71"/>
      <c r="K101" s="72"/>
    </row>
    <row r="102" spans="1:11" ht="30" hidden="1" customHeight="1" thickBot="1" x14ac:dyDescent="0.25">
      <c r="A102" s="73" t="str">
        <f>[1]Traduzioni!$A$5</f>
        <v>FORMATO</v>
      </c>
      <c r="B102" s="510" t="str">
        <f>[1]Traduzioni!$A$48</f>
        <v>Listello 0,8x45</v>
      </c>
      <c r="C102" s="510"/>
      <c r="D102" s="116" t="s">
        <v>753</v>
      </c>
      <c r="E102" s="117"/>
      <c r="F102" s="117"/>
      <c r="G102" s="478" t="s">
        <v>728</v>
      </c>
      <c r="H102" s="478" t="s">
        <v>697</v>
      </c>
      <c r="I102" s="478" t="s">
        <v>728</v>
      </c>
      <c r="J102" s="76"/>
      <c r="K102" s="77"/>
    </row>
    <row r="103" spans="1:11" ht="19.5" hidden="1" customHeight="1" thickBot="1" x14ac:dyDescent="0.25">
      <c r="A103" s="78" t="str">
        <f>[1]Traduzioni!$C$5</f>
        <v>SIZE</v>
      </c>
      <c r="B103" s="511" t="str">
        <f>[1]Traduzioni!$C$48</f>
        <v>Listello 0,8x45</v>
      </c>
      <c r="C103" s="511"/>
      <c r="D103" s="118" t="s">
        <v>754</v>
      </c>
      <c r="E103" s="119"/>
      <c r="F103" s="119"/>
      <c r="G103" s="479" t="s">
        <v>798</v>
      </c>
      <c r="H103" s="479" t="s">
        <v>697</v>
      </c>
      <c r="I103" s="479" t="s">
        <v>798</v>
      </c>
      <c r="J103" s="81"/>
      <c r="K103" s="82"/>
    </row>
    <row r="104" spans="1:11" ht="18" hidden="1" customHeight="1" thickBot="1" x14ac:dyDescent="0.25">
      <c r="A104" s="66"/>
      <c r="B104" s="127"/>
      <c r="C104" s="127"/>
      <c r="E104" s="113"/>
      <c r="F104" s="113"/>
      <c r="G104" s="66"/>
      <c r="H104" s="66"/>
      <c r="I104" s="66"/>
      <c r="K104" s="66"/>
    </row>
    <row r="105" spans="1:11" ht="45" customHeight="1" thickBot="1" x14ac:dyDescent="0.25">
      <c r="A105" s="83" t="str">
        <f>[1]Traduzioni!$B$7</f>
        <v>КОД</v>
      </c>
      <c r="B105" s="84" t="str">
        <f>[1]Traduzioni!$B$8</f>
        <v>АРТИКУЛ</v>
      </c>
      <c r="C105" s="85"/>
      <c r="D105" s="83" t="str">
        <f>[1]Traduzioni!$B$9</f>
        <v>ЕД.ИЗМ.</v>
      </c>
      <c r="E105" s="120" t="str">
        <f>[1]Traduzioni!$B$10</f>
        <v>РУБЛИ</v>
      </c>
      <c r="F105" s="120" t="str">
        <f>[1]Traduzioni!$B$10</f>
        <v>РУБЛИ</v>
      </c>
      <c r="G105" s="87" t="str">
        <f>[1]Traduzioni!$B$13</f>
        <v>Штук в коробке</v>
      </c>
      <c r="H105" s="87" t="str">
        <f>[1]Traduzioni!$B$14</f>
        <v>М2 в коробке</v>
      </c>
      <c r="I105" s="87" t="str">
        <f>[1]Traduzioni!$B$15</f>
        <v>М2 в паллете</v>
      </c>
      <c r="J105" s="87" t="str">
        <f>[1]Traduzioni!$B$11</f>
        <v>Минималь-ный заказ</v>
      </c>
      <c r="K105" s="87" t="str">
        <f>[1]Traduzioni!$B$12</f>
        <v>Продается только коробками</v>
      </c>
    </row>
    <row r="106" spans="1:11" ht="18" hidden="1" customHeight="1" thickBot="1" x14ac:dyDescent="0.25">
      <c r="A106" s="88" t="str">
        <f>[1]Traduzioni!$A$7</f>
        <v>CODICE</v>
      </c>
      <c r="B106" s="89" t="str">
        <f>[1]Traduzioni!$A$8</f>
        <v>ARTICOLO</v>
      </c>
      <c r="C106" s="90"/>
      <c r="D106" s="88" t="str">
        <f>[1]Traduzioni!$A$9</f>
        <v>U.M.</v>
      </c>
      <c r="E106" s="121" t="str">
        <f>[1]Traduzioni!$A$10</f>
        <v>RUBLI</v>
      </c>
      <c r="F106" s="121" t="str">
        <f>[1]Traduzioni!$A$10</f>
        <v>RUBLI</v>
      </c>
      <c r="G106" s="92" t="str">
        <f>[1]Traduzioni!$A$13</f>
        <v>Pz per scatola</v>
      </c>
      <c r="H106" s="92" t="str">
        <f>[1]Traduzioni!$A$14</f>
        <v>Mq per scatola</v>
      </c>
      <c r="I106" s="92" t="str">
        <f>[1]Traduzioni!$A$15</f>
        <v>Mq per pallet</v>
      </c>
      <c r="J106" s="92" t="str">
        <f>[1]Traduzioni!$A$11</f>
        <v>Ordine minimo</v>
      </c>
      <c r="K106" s="92" t="str">
        <f>[1]Traduzioni!$A$12</f>
        <v>Venduto solo a scatole intere</v>
      </c>
    </row>
    <row r="107" spans="1:11" ht="27.75" hidden="1" thickBot="1" x14ac:dyDescent="0.25">
      <c r="A107" s="93" t="str">
        <f>[1]Traduzioni!$C$7</f>
        <v>CODE</v>
      </c>
      <c r="B107" s="94" t="str">
        <f>[1]Traduzioni!$C$8</f>
        <v>ITEM</v>
      </c>
      <c r="C107" s="95"/>
      <c r="D107" s="93" t="str">
        <f>[1]Traduzioni!$C$9</f>
        <v>U.M.</v>
      </c>
      <c r="E107" s="122" t="str">
        <f>[1]Traduzioni!$C$10</f>
        <v>RUBLES</v>
      </c>
      <c r="F107" s="122" t="str">
        <f>[1]Traduzioni!$C$10</f>
        <v>RUBLES</v>
      </c>
      <c r="G107" s="97" t="str">
        <f>[1]Traduzioni!$C$13</f>
        <v>Pieces in a box</v>
      </c>
      <c r="H107" s="97" t="str">
        <f>[1]Traduzioni!$C$14</f>
        <v xml:space="preserve">Sqm in a box </v>
      </c>
      <c r="I107" s="97" t="str">
        <f>[1]Traduzioni!$C$15</f>
        <v xml:space="preserve">Sqm per pallet </v>
      </c>
      <c r="J107" s="97" t="str">
        <f>[1]Traduzioni!$C$11</f>
        <v>Min. Qty to be ordered</v>
      </c>
      <c r="K107" s="97" t="str">
        <f>[1]Traduzioni!$C$12</f>
        <v>Sold for full boxes only</v>
      </c>
    </row>
    <row r="108" spans="1:11" ht="31.5" x14ac:dyDescent="0.2">
      <c r="A108" s="145">
        <v>600100000016</v>
      </c>
      <c r="B108" s="524" t="s">
        <v>799</v>
      </c>
      <c r="C108" s="524"/>
      <c r="D108" s="105" t="s">
        <v>701</v>
      </c>
      <c r="E108" s="162">
        <v>605</v>
      </c>
      <c r="F108" s="110">
        <v>545</v>
      </c>
      <c r="G108" s="105">
        <v>50</v>
      </c>
      <c r="H108" s="105" t="s">
        <v>702</v>
      </c>
      <c r="I108" s="105" t="s">
        <v>702</v>
      </c>
      <c r="J108" s="105" t="s">
        <v>865</v>
      </c>
      <c r="K108" s="105" t="s">
        <v>709</v>
      </c>
    </row>
    <row r="109" spans="1:11" ht="30.75" customHeight="1" x14ac:dyDescent="0.2">
      <c r="A109" s="145">
        <v>600100000013</v>
      </c>
      <c r="B109" s="525" t="s">
        <v>800</v>
      </c>
      <c r="C109" s="525"/>
      <c r="D109" s="489" t="s">
        <v>701</v>
      </c>
      <c r="E109" s="559">
        <v>745</v>
      </c>
      <c r="F109" s="487">
        <v>670</v>
      </c>
      <c r="G109" s="489">
        <v>50</v>
      </c>
      <c r="H109" s="489" t="s">
        <v>702</v>
      </c>
      <c r="I109" s="489" t="s">
        <v>702</v>
      </c>
      <c r="J109" s="489" t="s">
        <v>865</v>
      </c>
      <c r="K109" s="489" t="s">
        <v>709</v>
      </c>
    </row>
    <row r="110" spans="1:11" ht="30" customHeight="1" x14ac:dyDescent="0.2">
      <c r="A110" s="145">
        <v>600100000014</v>
      </c>
      <c r="B110" s="525" t="s">
        <v>801</v>
      </c>
      <c r="C110" s="525"/>
      <c r="D110" s="489"/>
      <c r="E110" s="559"/>
      <c r="F110" s="487"/>
      <c r="G110" s="489"/>
      <c r="H110" s="489"/>
      <c r="I110" s="489"/>
      <c r="J110" s="489"/>
      <c r="K110" s="489"/>
    </row>
    <row r="111" spans="1:11" ht="32.25" customHeight="1" x14ac:dyDescent="0.2">
      <c r="A111" s="145">
        <v>600100000015</v>
      </c>
      <c r="B111" s="525" t="s">
        <v>802</v>
      </c>
      <c r="C111" s="525"/>
      <c r="D111" s="489"/>
      <c r="E111" s="559"/>
      <c r="F111" s="487"/>
      <c r="G111" s="489"/>
      <c r="H111" s="489"/>
      <c r="I111" s="489"/>
      <c r="J111" s="489"/>
      <c r="K111" s="489"/>
    </row>
    <row r="112" spans="1:11" ht="18.399999999999999" customHeight="1" x14ac:dyDescent="0.2">
      <c r="A112" s="66"/>
      <c r="B112" s="127"/>
      <c r="C112" s="127"/>
      <c r="E112" s="113"/>
      <c r="F112" s="113"/>
      <c r="G112" s="66"/>
      <c r="H112" s="66"/>
      <c r="I112" s="66"/>
      <c r="K112" s="66"/>
    </row>
    <row r="113" spans="1:11" ht="18.399999999999999" customHeight="1" thickBot="1" x14ac:dyDescent="0.25">
      <c r="A113" s="127"/>
      <c r="B113" s="127"/>
      <c r="C113" s="127"/>
      <c r="D113" s="149"/>
      <c r="E113" s="201"/>
      <c r="F113" s="201"/>
      <c r="G113" s="127"/>
      <c r="H113" s="127"/>
      <c r="I113" s="127"/>
      <c r="J113" s="149"/>
      <c r="K113" s="127"/>
    </row>
    <row r="114" spans="1:11" ht="38.25" customHeight="1" x14ac:dyDescent="0.2">
      <c r="A114" s="213" t="str">
        <f>[1]Traduzioni!$B$5</f>
        <v>ФОРМАТ</v>
      </c>
      <c r="B114" s="509" t="str">
        <f>[1]Traduzioni!$B$47</f>
        <v>Бордюр 2,5х60</v>
      </c>
      <c r="C114" s="509"/>
      <c r="D114" s="451" t="str">
        <f>[1]Traduzioni!$B$6</f>
        <v>ОБРАБОТКА:</v>
      </c>
      <c r="E114" s="214"/>
      <c r="F114" s="214"/>
      <c r="G114" s="560" t="str">
        <f>[1]Traduzioni!$B$27</f>
        <v>Неон</v>
      </c>
      <c r="H114" s="560" t="s">
        <v>697</v>
      </c>
      <c r="I114" s="560" t="str">
        <f>[1]Traduzioni!$B$24</f>
        <v>Стекло</v>
      </c>
      <c r="J114" s="215"/>
      <c r="K114" s="216"/>
    </row>
    <row r="115" spans="1:11" ht="0.75" customHeight="1" thickBot="1" x14ac:dyDescent="0.25">
      <c r="A115" s="217" t="str">
        <f>[1]Traduzioni!$A$5</f>
        <v>FORMATO</v>
      </c>
      <c r="B115" s="510" t="str">
        <f>[1]Traduzioni!$A$47</f>
        <v>Listello 2,5x60</v>
      </c>
      <c r="C115" s="510"/>
      <c r="D115" s="452" t="str">
        <f>[1]Traduzioni!$A$6</f>
        <v>FINITURA:</v>
      </c>
      <c r="E115" s="218"/>
      <c r="F115" s="218"/>
      <c r="G115" s="561" t="str">
        <f>[1]Traduzioni!$A$27</f>
        <v>Neon</v>
      </c>
      <c r="H115" s="561"/>
      <c r="I115" s="561"/>
      <c r="J115" s="219"/>
      <c r="K115" s="220"/>
    </row>
    <row r="116" spans="1:11" ht="0.75" hidden="1" customHeight="1" thickBot="1" x14ac:dyDescent="0.25">
      <c r="A116" s="221" t="str">
        <f>[1]Traduzioni!$C$5</f>
        <v>SIZE</v>
      </c>
      <c r="B116" s="511" t="str">
        <f>[1]Traduzioni!$C$47</f>
        <v>Listello 2,5x60</v>
      </c>
      <c r="C116" s="511"/>
      <c r="D116" s="453" t="str">
        <f>[1]Traduzioni!$C$6</f>
        <v>FINISH:</v>
      </c>
      <c r="E116" s="222"/>
      <c r="F116" s="222"/>
      <c r="G116" s="562" t="str">
        <f>[1]Traduzioni!$C$27</f>
        <v>Neon</v>
      </c>
      <c r="H116" s="562"/>
      <c r="I116" s="562"/>
      <c r="J116" s="223"/>
      <c r="K116" s="224"/>
    </row>
    <row r="117" spans="1:11" ht="16.5" hidden="1" thickBot="1" x14ac:dyDescent="0.25">
      <c r="A117" s="127"/>
      <c r="B117" s="127"/>
      <c r="C117" s="127"/>
      <c r="D117" s="149"/>
      <c r="E117" s="201"/>
      <c r="F117" s="201"/>
      <c r="G117" s="127"/>
      <c r="H117" s="127"/>
      <c r="I117" s="127"/>
      <c r="J117" s="149"/>
      <c r="K117" s="127"/>
    </row>
    <row r="118" spans="1:11" ht="40.5" x14ac:dyDescent="0.2">
      <c r="A118" s="225" t="str">
        <f>[1]Traduzioni!$B$7</f>
        <v>КОД</v>
      </c>
      <c r="B118" s="226" t="str">
        <f>[1]Traduzioni!$B$8</f>
        <v>АРТИКУЛ</v>
      </c>
      <c r="C118" s="227"/>
      <c r="D118" s="225" t="str">
        <f>[1]Traduzioni!$B$9</f>
        <v>ЕД.ИЗМ.</v>
      </c>
      <c r="E118" s="228" t="str">
        <f>[1]Traduzioni!$B$10</f>
        <v>РУБЛИ</v>
      </c>
      <c r="F118" s="228" t="str">
        <f>[1]Traduzioni!$B$10</f>
        <v>РУБЛИ</v>
      </c>
      <c r="G118" s="229" t="str">
        <f>[1]Traduzioni!$B$13</f>
        <v>Штук в коробке</v>
      </c>
      <c r="H118" s="229" t="s">
        <v>698</v>
      </c>
      <c r="I118" s="229" t="s">
        <v>699</v>
      </c>
      <c r="J118" s="229" t="str">
        <f>[1]Traduzioni!$B$11</f>
        <v>Минималь-ный заказ</v>
      </c>
      <c r="K118" s="229" t="str">
        <f>[1]Traduzioni!$B$12</f>
        <v>Продается только коробками</v>
      </c>
    </row>
    <row r="119" spans="1:11" ht="1.5" customHeight="1" thickBot="1" x14ac:dyDescent="0.25">
      <c r="A119" s="230" t="str">
        <f>[1]Traduzioni!$A$7</f>
        <v>CODICE</v>
      </c>
      <c r="B119" s="231" t="str">
        <f>[1]Traduzioni!$A$8</f>
        <v>ARTICOLO</v>
      </c>
      <c r="C119" s="232"/>
      <c r="D119" s="230" t="str">
        <f>[1]Traduzioni!$A$9</f>
        <v>U.M.</v>
      </c>
      <c r="E119" s="233" t="str">
        <f>[1]Traduzioni!$A$10</f>
        <v>RUBLI</v>
      </c>
      <c r="F119" s="233" t="str">
        <f>[1]Traduzioni!$A$10</f>
        <v>RUBLI</v>
      </c>
      <c r="G119" s="234" t="str">
        <f>[1]Traduzioni!$A$13</f>
        <v>Pz per scatola</v>
      </c>
      <c r="H119" s="234" t="str">
        <f>[1]Traduzioni!$A$14</f>
        <v>Mq per scatola</v>
      </c>
      <c r="I119" s="234" t="str">
        <f>[1]Traduzioni!$A$15</f>
        <v>Mq per pallet</v>
      </c>
      <c r="J119" s="234" t="str">
        <f>[1]Traduzioni!$A$11</f>
        <v>Ordine minimo</v>
      </c>
      <c r="K119" s="234" t="str">
        <f>[1]Traduzioni!$A$12</f>
        <v>Venduto solo a scatole intere</v>
      </c>
    </row>
    <row r="120" spans="1:11" ht="27.75" hidden="1" thickBot="1" x14ac:dyDescent="0.25">
      <c r="A120" s="235" t="str">
        <f>[1]Traduzioni!$C$7</f>
        <v>CODE</v>
      </c>
      <c r="B120" s="236" t="str">
        <f>[1]Traduzioni!$C$8</f>
        <v>ITEM</v>
      </c>
      <c r="C120" s="237"/>
      <c r="D120" s="235" t="str">
        <f>[1]Traduzioni!$C$9</f>
        <v>U.M.</v>
      </c>
      <c r="E120" s="238" t="str">
        <f>[1]Traduzioni!$C$10</f>
        <v>RUBLES</v>
      </c>
      <c r="F120" s="238" t="str">
        <f>[1]Traduzioni!$C$10</f>
        <v>RUBLES</v>
      </c>
      <c r="G120" s="239" t="str">
        <f>[1]Traduzioni!$C$13</f>
        <v>Pieces in a box</v>
      </c>
      <c r="H120" s="239" t="str">
        <f>[1]Traduzioni!$C$14</f>
        <v xml:space="preserve">Sqm in a box </v>
      </c>
      <c r="I120" s="239" t="str">
        <f>[1]Traduzioni!$C$15</f>
        <v xml:space="preserve">Sqm per pallet </v>
      </c>
      <c r="J120" s="239" t="str">
        <f>[1]Traduzioni!$C$11</f>
        <v>Min. Qty to be ordered</v>
      </c>
      <c r="K120" s="239" t="str">
        <f>[1]Traduzioni!$C$12</f>
        <v>Sold for full boxes only</v>
      </c>
    </row>
    <row r="121" spans="1:11" ht="32.25" thickBot="1" x14ac:dyDescent="0.25">
      <c r="A121" s="240">
        <v>600090000019</v>
      </c>
      <c r="B121" s="146" t="s">
        <v>893</v>
      </c>
      <c r="C121" s="147"/>
      <c r="D121" s="513" t="s">
        <v>701</v>
      </c>
      <c r="E121" s="514">
        <v>889</v>
      </c>
      <c r="F121" s="515">
        <v>800</v>
      </c>
      <c r="G121" s="513">
        <v>10</v>
      </c>
      <c r="H121" s="563" t="s">
        <v>702</v>
      </c>
      <c r="I121" s="563" t="s">
        <v>702</v>
      </c>
      <c r="J121" s="513" t="str">
        <f>[1]Traduzioni!$A$88</f>
        <v>Коробко  Scatola   Box</v>
      </c>
      <c r="K121" s="513" t="s">
        <v>709</v>
      </c>
    </row>
    <row r="122" spans="1:11" ht="32.25" thickBot="1" x14ac:dyDescent="0.25">
      <c r="A122" s="241">
        <v>600090000018</v>
      </c>
      <c r="B122" s="148" t="s">
        <v>894</v>
      </c>
      <c r="C122" s="144"/>
      <c r="D122" s="513"/>
      <c r="E122" s="514"/>
      <c r="F122" s="515"/>
      <c r="G122" s="513">
        <v>0</v>
      </c>
      <c r="H122" s="563">
        <v>0</v>
      </c>
      <c r="I122" s="563">
        <v>0</v>
      </c>
      <c r="J122" s="513">
        <v>0</v>
      </c>
      <c r="K122" s="513">
        <v>0</v>
      </c>
    </row>
    <row r="123" spans="1:11" ht="31.5" x14ac:dyDescent="0.2">
      <c r="A123" s="145">
        <v>600090000017</v>
      </c>
      <c r="B123" s="139" t="s">
        <v>895</v>
      </c>
      <c r="C123" s="140"/>
      <c r="D123" s="513"/>
      <c r="E123" s="514"/>
      <c r="F123" s="515"/>
      <c r="G123" s="513">
        <v>0</v>
      </c>
      <c r="H123" s="563">
        <v>0</v>
      </c>
      <c r="I123" s="563">
        <v>0</v>
      </c>
      <c r="J123" s="513">
        <v>0</v>
      </c>
      <c r="K123" s="513">
        <v>0</v>
      </c>
    </row>
    <row r="124" spans="1:11" ht="12.75" customHeight="1" thickBot="1" x14ac:dyDescent="0.25">
      <c r="A124" s="66"/>
      <c r="B124" s="127"/>
      <c r="C124" s="127"/>
      <c r="E124" s="113"/>
      <c r="F124" s="113"/>
      <c r="G124" s="66"/>
      <c r="H124" s="66"/>
      <c r="I124" s="66"/>
      <c r="K124" s="66"/>
    </row>
    <row r="125" spans="1:11" ht="28.5" customHeight="1" thickBot="1" x14ac:dyDescent="0.25">
      <c r="A125" s="68" t="str">
        <f>[1]Traduzioni!$B$5</f>
        <v>ФОРМАТ</v>
      </c>
      <c r="B125" s="509" t="str">
        <f>[1]Traduzioni!$B$49</f>
        <v>Тоццетто 2х2</v>
      </c>
      <c r="C125" s="509"/>
      <c r="D125" s="114" t="s">
        <v>752</v>
      </c>
      <c r="E125" s="115"/>
      <c r="F125" s="115"/>
      <c r="G125" s="477" t="s">
        <v>736</v>
      </c>
      <c r="H125" s="477" t="s">
        <v>697</v>
      </c>
      <c r="I125" s="477" t="s">
        <v>736</v>
      </c>
      <c r="J125" s="71"/>
      <c r="K125" s="72"/>
    </row>
    <row r="126" spans="1:11" ht="24" hidden="1" thickBot="1" x14ac:dyDescent="0.25">
      <c r="A126" s="73" t="str">
        <f>[1]Traduzioni!$A$5</f>
        <v>FORMATO</v>
      </c>
      <c r="B126" s="510" t="str">
        <f>[1]Traduzioni!$A$49</f>
        <v>Tozzetto 2x2</v>
      </c>
      <c r="C126" s="510"/>
      <c r="D126" s="116" t="s">
        <v>753</v>
      </c>
      <c r="E126" s="117"/>
      <c r="F126" s="117"/>
      <c r="G126" s="478" t="s">
        <v>737</v>
      </c>
      <c r="H126" s="478"/>
      <c r="I126" s="478"/>
      <c r="J126" s="76"/>
      <c r="K126" s="77"/>
    </row>
    <row r="127" spans="1:11" ht="24" hidden="1" thickBot="1" x14ac:dyDescent="0.25">
      <c r="A127" s="78" t="str">
        <f>[1]Traduzioni!$C$5</f>
        <v>SIZE</v>
      </c>
      <c r="B127" s="511" t="str">
        <f>[1]Traduzioni!$C$49</f>
        <v>Tozzetto 2x2</v>
      </c>
      <c r="C127" s="511"/>
      <c r="D127" s="118" t="s">
        <v>754</v>
      </c>
      <c r="E127" s="119"/>
      <c r="F127" s="119"/>
      <c r="G127" s="479" t="s">
        <v>755</v>
      </c>
      <c r="H127" s="479"/>
      <c r="I127" s="479"/>
      <c r="J127" s="81"/>
      <c r="K127" s="82"/>
    </row>
    <row r="128" spans="1:11" ht="18.75" hidden="1" customHeight="1" thickBot="1" x14ac:dyDescent="0.25">
      <c r="A128" s="66"/>
      <c r="B128" s="127"/>
      <c r="C128" s="127"/>
      <c r="E128" s="113"/>
      <c r="F128" s="113"/>
      <c r="G128" s="66"/>
      <c r="H128" s="66"/>
      <c r="I128" s="66"/>
      <c r="K128" s="66"/>
    </row>
    <row r="129" spans="1:11" ht="42.75" customHeight="1" thickBot="1" x14ac:dyDescent="0.25">
      <c r="A129" s="83" t="str">
        <f>[1]Traduzioni!$B$7</f>
        <v>КОД</v>
      </c>
      <c r="B129" s="84" t="str">
        <f>[1]Traduzioni!$B$8</f>
        <v>АРТИКУЛ</v>
      </c>
      <c r="C129" s="85"/>
      <c r="D129" s="83" t="str">
        <f>[1]Traduzioni!$B$9</f>
        <v>ЕД.ИЗМ.</v>
      </c>
      <c r="E129" s="120" t="str">
        <f>[1]Traduzioni!$B$10</f>
        <v>РУБЛИ</v>
      </c>
      <c r="F129" s="120" t="str">
        <f>[1]Traduzioni!$B$10</f>
        <v>РУБЛИ</v>
      </c>
      <c r="G129" s="87" t="str">
        <f>[1]Traduzioni!$B$13</f>
        <v>Штук в коробке</v>
      </c>
      <c r="H129" s="87" t="str">
        <f>[1]Traduzioni!$B$14</f>
        <v>М2 в коробке</v>
      </c>
      <c r="I129" s="87" t="str">
        <f>[1]Traduzioni!$B$15</f>
        <v>М2 в паллете</v>
      </c>
      <c r="J129" s="87" t="str">
        <f>[1]Traduzioni!$B$11</f>
        <v>Минималь-ный заказ</v>
      </c>
      <c r="K129" s="87" t="str">
        <f>[1]Traduzioni!$B$12</f>
        <v>Продается только коробками</v>
      </c>
    </row>
    <row r="130" spans="1:11" ht="18.75" hidden="1" customHeight="1" thickBot="1" x14ac:dyDescent="0.25">
      <c r="A130" s="88" t="str">
        <f>[1]Traduzioni!$A$7</f>
        <v>CODICE</v>
      </c>
      <c r="B130" s="89" t="str">
        <f>[1]Traduzioni!$A$8</f>
        <v>ARTICOLO</v>
      </c>
      <c r="C130" s="90"/>
      <c r="D130" s="88" t="str">
        <f>[1]Traduzioni!$A$9</f>
        <v>U.M.</v>
      </c>
      <c r="E130" s="121" t="str">
        <f>[1]Traduzioni!$A$10</f>
        <v>RUBLI</v>
      </c>
      <c r="F130" s="121" t="str">
        <f>[1]Traduzioni!$A$10</f>
        <v>RUBLI</v>
      </c>
      <c r="G130" s="92" t="str">
        <f>[1]Traduzioni!$A$13</f>
        <v>Pz per scatola</v>
      </c>
      <c r="H130" s="92" t="str">
        <f>[1]Traduzioni!$A$14</f>
        <v>Mq per scatola</v>
      </c>
      <c r="I130" s="92" t="str">
        <f>[1]Traduzioni!$A$15</f>
        <v>Mq per pallet</v>
      </c>
      <c r="J130" s="92" t="str">
        <f>[1]Traduzioni!$A$11</f>
        <v>Ordine minimo</v>
      </c>
      <c r="K130" s="92" t="str">
        <f>[1]Traduzioni!$A$12</f>
        <v>Venduto solo a scatole intere</v>
      </c>
    </row>
    <row r="131" spans="1:11" ht="27.75" hidden="1" thickBot="1" x14ac:dyDescent="0.25">
      <c r="A131" s="93" t="str">
        <f>[1]Traduzioni!$C$7</f>
        <v>CODE</v>
      </c>
      <c r="B131" s="94" t="str">
        <f>[1]Traduzioni!$C$8</f>
        <v>ITEM</v>
      </c>
      <c r="C131" s="95"/>
      <c r="D131" s="93" t="str">
        <f>[1]Traduzioni!$C$9</f>
        <v>U.M.</v>
      </c>
      <c r="E131" s="122" t="str">
        <f>[1]Traduzioni!$C$10</f>
        <v>RUBLES</v>
      </c>
      <c r="F131" s="122" t="str">
        <f>[1]Traduzioni!$C$10</f>
        <v>RUBLES</v>
      </c>
      <c r="G131" s="97" t="str">
        <f>[1]Traduzioni!$C$13</f>
        <v>Pieces in a box</v>
      </c>
      <c r="H131" s="97" t="str">
        <f>[1]Traduzioni!$C$14</f>
        <v xml:space="preserve">Sqm in a box </v>
      </c>
      <c r="I131" s="97" t="str">
        <f>[1]Traduzioni!$C$15</f>
        <v xml:space="preserve">Sqm per pallet </v>
      </c>
      <c r="J131" s="97" t="str">
        <f>[1]Traduzioni!$C$11</f>
        <v>Min. Qty to be ordered</v>
      </c>
      <c r="K131" s="97" t="str">
        <f>[1]Traduzioni!$C$12</f>
        <v>Sold for full boxes only</v>
      </c>
    </row>
    <row r="132" spans="1:11" ht="32.25" thickBot="1" x14ac:dyDescent="0.25">
      <c r="A132" s="98">
        <v>600100000006</v>
      </c>
      <c r="B132" s="139" t="s">
        <v>756</v>
      </c>
      <c r="C132" s="140"/>
      <c r="D132" s="495" t="s">
        <v>701</v>
      </c>
      <c r="E132" s="497">
        <v>161</v>
      </c>
      <c r="F132" s="482">
        <v>145</v>
      </c>
      <c r="G132" s="495">
        <v>100</v>
      </c>
      <c r="H132" s="496" t="s">
        <v>702</v>
      </c>
      <c r="I132" s="496" t="s">
        <v>702</v>
      </c>
      <c r="J132" s="495" t="s">
        <v>764</v>
      </c>
      <c r="K132" s="495" t="s">
        <v>709</v>
      </c>
    </row>
    <row r="133" spans="1:11" ht="32.25" thickBot="1" x14ac:dyDescent="0.25">
      <c r="A133" s="98">
        <v>600100000007</v>
      </c>
      <c r="B133" s="139" t="s">
        <v>759</v>
      </c>
      <c r="C133" s="144"/>
      <c r="D133" s="495"/>
      <c r="E133" s="497"/>
      <c r="F133" s="482"/>
      <c r="G133" s="495"/>
      <c r="H133" s="495"/>
      <c r="I133" s="495"/>
      <c r="J133" s="495"/>
      <c r="K133" s="495"/>
    </row>
    <row r="134" spans="1:11" ht="31.5" x14ac:dyDescent="0.2">
      <c r="A134" s="98">
        <v>600100000008</v>
      </c>
      <c r="B134" s="139" t="s">
        <v>760</v>
      </c>
      <c r="C134" s="144"/>
      <c r="D134" s="495"/>
      <c r="E134" s="497"/>
      <c r="F134" s="482"/>
      <c r="G134" s="495"/>
      <c r="H134" s="495"/>
      <c r="I134" s="495"/>
      <c r="J134" s="495"/>
      <c r="K134" s="495"/>
    </row>
    <row r="135" spans="1:11" ht="18.399999999999999" customHeight="1" thickBot="1" x14ac:dyDescent="0.25">
      <c r="A135" s="66"/>
      <c r="B135" s="127"/>
      <c r="C135" s="127"/>
      <c r="E135" s="113"/>
      <c r="F135" s="113"/>
      <c r="G135" s="66"/>
      <c r="H135" s="66"/>
      <c r="I135" s="66"/>
      <c r="K135" s="66"/>
    </row>
    <row r="136" spans="1:11" ht="30.75" customHeight="1" thickBot="1" x14ac:dyDescent="0.25">
      <c r="A136" s="68" t="str">
        <f>[1]Traduzioni!$B$5</f>
        <v>ФОРМАТ</v>
      </c>
      <c r="B136" s="509" t="str">
        <f>[1]Traduzioni!$B$49</f>
        <v>Тоццетто 2х2</v>
      </c>
      <c r="C136" s="509"/>
      <c r="D136" s="114" t="s">
        <v>752</v>
      </c>
      <c r="E136" s="115"/>
      <c r="F136" s="115"/>
      <c r="G136" s="477" t="s">
        <v>726</v>
      </c>
      <c r="H136" s="477" t="s">
        <v>697</v>
      </c>
      <c r="I136" s="477" t="s">
        <v>726</v>
      </c>
      <c r="J136" s="71"/>
      <c r="K136" s="72"/>
    </row>
    <row r="137" spans="1:11" ht="18" hidden="1" customHeight="1" thickBot="1" x14ac:dyDescent="0.25">
      <c r="A137" s="73" t="str">
        <f>[1]Traduzioni!$A$5</f>
        <v>FORMATO</v>
      </c>
      <c r="B137" s="510" t="str">
        <f>[1]Traduzioni!$A$49</f>
        <v>Tozzetto 2x2</v>
      </c>
      <c r="C137" s="510"/>
      <c r="D137" s="116" t="s">
        <v>753</v>
      </c>
      <c r="E137" s="117"/>
      <c r="F137" s="117"/>
      <c r="G137" s="478" t="s">
        <v>728</v>
      </c>
      <c r="H137" s="478" t="s">
        <v>697</v>
      </c>
      <c r="I137" s="478" t="s">
        <v>728</v>
      </c>
      <c r="J137" s="76"/>
      <c r="K137" s="77"/>
    </row>
    <row r="138" spans="1:11" ht="24" hidden="1" thickBot="1" x14ac:dyDescent="0.25">
      <c r="A138" s="78" t="str">
        <f>[1]Traduzioni!$C$5</f>
        <v>SIZE</v>
      </c>
      <c r="B138" s="511" t="str">
        <f>[1]Traduzioni!$C$49</f>
        <v>Tozzetto 2x2</v>
      </c>
      <c r="C138" s="511"/>
      <c r="D138" s="118" t="s">
        <v>754</v>
      </c>
      <c r="E138" s="119"/>
      <c r="F138" s="119"/>
      <c r="G138" s="479" t="s">
        <v>798</v>
      </c>
      <c r="H138" s="479" t="s">
        <v>697</v>
      </c>
      <c r="I138" s="479" t="s">
        <v>798</v>
      </c>
      <c r="J138" s="81"/>
      <c r="K138" s="82"/>
    </row>
    <row r="139" spans="1:11" ht="12.75" hidden="1" customHeight="1" thickBot="1" x14ac:dyDescent="0.25">
      <c r="A139" s="66"/>
      <c r="B139" s="127"/>
      <c r="C139" s="127"/>
      <c r="E139" s="113"/>
      <c r="F139" s="113"/>
      <c r="G139" s="66"/>
      <c r="H139" s="66"/>
      <c r="I139" s="66"/>
      <c r="K139" s="66"/>
    </row>
    <row r="140" spans="1:11" ht="40.5" customHeight="1" x14ac:dyDescent="0.2">
      <c r="A140" s="83" t="str">
        <f>[1]Traduzioni!$B$7</f>
        <v>КОД</v>
      </c>
      <c r="B140" s="84" t="str">
        <f>[1]Traduzioni!$B$8</f>
        <v>АРТИКУЛ</v>
      </c>
      <c r="C140" s="85"/>
      <c r="D140" s="83" t="str">
        <f>[1]Traduzioni!$B$9</f>
        <v>ЕД.ИЗМ.</v>
      </c>
      <c r="E140" s="120" t="str">
        <f>[1]Traduzioni!$B$10</f>
        <v>РУБЛИ</v>
      </c>
      <c r="F140" s="120" t="str">
        <f>[1]Traduzioni!$B$10</f>
        <v>РУБЛИ</v>
      </c>
      <c r="G140" s="87" t="str">
        <f>[1]Traduzioni!$B$13</f>
        <v>Штук в коробке</v>
      </c>
      <c r="H140" s="87" t="str">
        <f>[1]Traduzioni!$B$14</f>
        <v>М2 в коробке</v>
      </c>
      <c r="I140" s="87" t="str">
        <f>[1]Traduzioni!$B$15</f>
        <v>М2 в паллете</v>
      </c>
      <c r="J140" s="87" t="str">
        <f>[1]Traduzioni!$B$11</f>
        <v>Минималь-ный заказ</v>
      </c>
      <c r="K140" s="87" t="str">
        <f>[1]Traduzioni!$B$12</f>
        <v>Продается только коробками</v>
      </c>
    </row>
    <row r="141" spans="1:11" ht="0.75" customHeight="1" x14ac:dyDescent="0.2">
      <c r="A141" s="88" t="str">
        <f>[1]Traduzioni!$A$7</f>
        <v>CODICE</v>
      </c>
      <c r="B141" s="89" t="str">
        <f>[1]Traduzioni!$A$8</f>
        <v>ARTICOLO</v>
      </c>
      <c r="C141" s="90"/>
      <c r="D141" s="88" t="str">
        <f>[1]Traduzioni!$A$9</f>
        <v>U.M.</v>
      </c>
      <c r="E141" s="121" t="str">
        <f>[1]Traduzioni!$A$10</f>
        <v>RUBLI</v>
      </c>
      <c r="F141" s="121" t="str">
        <f>[1]Traduzioni!$A$10</f>
        <v>RUBLI</v>
      </c>
      <c r="G141" s="92" t="str">
        <f>[1]Traduzioni!$A$13</f>
        <v>Pz per scatola</v>
      </c>
      <c r="H141" s="92" t="str">
        <f>[1]Traduzioni!$A$14</f>
        <v>Mq per scatola</v>
      </c>
      <c r="I141" s="92" t="str">
        <f>[1]Traduzioni!$A$15</f>
        <v>Mq per pallet</v>
      </c>
      <c r="J141" s="92" t="str">
        <f>[1]Traduzioni!$A$11</f>
        <v>Ordine minimo</v>
      </c>
      <c r="K141" s="92" t="str">
        <f>[1]Traduzioni!$A$12</f>
        <v>Venduto solo a scatole intere</v>
      </c>
    </row>
    <row r="142" spans="1:11" ht="27.75" hidden="1" thickBot="1" x14ac:dyDescent="0.25">
      <c r="A142" s="93" t="str">
        <f>[1]Traduzioni!$C$7</f>
        <v>CODE</v>
      </c>
      <c r="B142" s="94" t="str">
        <f>[1]Traduzioni!$C$8</f>
        <v>ITEM</v>
      </c>
      <c r="C142" s="95"/>
      <c r="D142" s="93" t="str">
        <f>[1]Traduzioni!$C$9</f>
        <v>U.M.</v>
      </c>
      <c r="E142" s="122" t="str">
        <f>[1]Traduzioni!$C$10</f>
        <v>RUBLES</v>
      </c>
      <c r="F142" s="122" t="str">
        <f>[1]Traduzioni!$C$10</f>
        <v>RUBLES</v>
      </c>
      <c r="G142" s="97" t="str">
        <f>[1]Traduzioni!$C$13</f>
        <v>Pieces in a box</v>
      </c>
      <c r="H142" s="97" t="str">
        <f>[1]Traduzioni!$C$14</f>
        <v xml:space="preserve">Sqm in a box </v>
      </c>
      <c r="I142" s="97" t="str">
        <f>[1]Traduzioni!$C$15</f>
        <v xml:space="preserve">Sqm per pallet </v>
      </c>
      <c r="J142" s="97" t="str">
        <f>[1]Traduzioni!$C$11</f>
        <v>Min. Qty to be ordered</v>
      </c>
      <c r="K142" s="97" t="str">
        <f>[1]Traduzioni!$C$12</f>
        <v>Sold for full boxes only</v>
      </c>
    </row>
    <row r="143" spans="1:11" ht="31.5" x14ac:dyDescent="0.2">
      <c r="A143" s="98">
        <v>600100000002</v>
      </c>
      <c r="B143" s="99" t="s">
        <v>803</v>
      </c>
      <c r="C143" s="100"/>
      <c r="D143" s="143" t="s">
        <v>701</v>
      </c>
      <c r="E143" s="162">
        <v>180</v>
      </c>
      <c r="F143" s="110">
        <v>162</v>
      </c>
      <c r="G143" s="143">
        <v>100</v>
      </c>
      <c r="H143" s="212" t="s">
        <v>702</v>
      </c>
      <c r="I143" s="212" t="s">
        <v>702</v>
      </c>
      <c r="J143" s="143" t="s">
        <v>764</v>
      </c>
      <c r="K143" s="143" t="s">
        <v>709</v>
      </c>
    </row>
    <row r="144" spans="1:11" ht="39" customHeight="1" thickBot="1" x14ac:dyDescent="0.25">
      <c r="A144" s="66"/>
      <c r="B144" s="66"/>
      <c r="C144" s="66"/>
      <c r="E144" s="113"/>
      <c r="F144" s="113"/>
      <c r="G144" s="66"/>
      <c r="H144" s="66"/>
      <c r="I144" s="66"/>
      <c r="K144" s="66"/>
    </row>
    <row r="145" spans="1:11" ht="41.25" customHeight="1" thickBot="1" x14ac:dyDescent="0.25">
      <c r="A145" s="68" t="str">
        <f>[1]Traduzioni!$B$5</f>
        <v>ФОРМАТ</v>
      </c>
      <c r="B145" s="490" t="str">
        <f>[1]Traduzioni!$B$50</f>
        <v>Тоццетто 2,5х2,5</v>
      </c>
      <c r="C145" s="490"/>
      <c r="D145" s="114" t="str">
        <f>[1]Traduzioni!$B$6</f>
        <v>ОБРАБОТКА:</v>
      </c>
      <c r="E145" s="115"/>
      <c r="F145" s="115"/>
      <c r="G145" s="477" t="str">
        <f>[1]Traduzioni!$B$27</f>
        <v>Неон</v>
      </c>
      <c r="H145" s="477" t="s">
        <v>697</v>
      </c>
      <c r="I145" s="477" t="str">
        <f>[1]Traduzioni!$B$24</f>
        <v>Стекло</v>
      </c>
      <c r="J145" s="71"/>
      <c r="K145" s="72"/>
    </row>
    <row r="146" spans="1:11" ht="24" hidden="1" thickBot="1" x14ac:dyDescent="0.25">
      <c r="A146" s="73" t="str">
        <f>[1]Traduzioni!$A$5</f>
        <v>FORMATO</v>
      </c>
      <c r="B146" s="491" t="str">
        <f>[1]Traduzioni!$A$50</f>
        <v>Tozzetto 2,5x2,5</v>
      </c>
      <c r="C146" s="491"/>
      <c r="D146" s="116" t="str">
        <f>[1]Traduzioni!$A$6</f>
        <v>FINITURA:</v>
      </c>
      <c r="E146" s="117"/>
      <c r="F146" s="117"/>
      <c r="G146" s="478" t="str">
        <f>[1]Traduzioni!$A$27</f>
        <v>Neon</v>
      </c>
      <c r="H146" s="478"/>
      <c r="I146" s="478"/>
      <c r="J146" s="76"/>
      <c r="K146" s="77"/>
    </row>
    <row r="147" spans="1:11" ht="24" hidden="1" thickBot="1" x14ac:dyDescent="0.25">
      <c r="A147" s="78" t="str">
        <f>[1]Traduzioni!$C$5</f>
        <v>SIZE</v>
      </c>
      <c r="B147" s="492" t="str">
        <f>[1]Traduzioni!$C$50</f>
        <v>Tozzetto 2,5x2,5</v>
      </c>
      <c r="C147" s="492"/>
      <c r="D147" s="118" t="str">
        <f>[1]Traduzioni!$C$6</f>
        <v>FINISH:</v>
      </c>
      <c r="E147" s="119"/>
      <c r="F147" s="119"/>
      <c r="G147" s="479" t="str">
        <f>[1]Traduzioni!$C$27</f>
        <v>Neon</v>
      </c>
      <c r="H147" s="479"/>
      <c r="I147" s="479"/>
      <c r="J147" s="81"/>
      <c r="K147" s="82"/>
    </row>
    <row r="148" spans="1:11" ht="16.5" hidden="1" thickBot="1" x14ac:dyDescent="0.25">
      <c r="A148" s="66"/>
      <c r="B148" s="66"/>
      <c r="C148" s="66"/>
      <c r="E148" s="113"/>
      <c r="F148" s="113"/>
      <c r="G148" s="66"/>
      <c r="H148" s="66"/>
      <c r="I148" s="66"/>
      <c r="K148" s="66"/>
    </row>
    <row r="149" spans="1:11" ht="40.5" x14ac:dyDescent="0.2">
      <c r="A149" s="83" t="str">
        <f>[1]Traduzioni!$B$7</f>
        <v>КОД</v>
      </c>
      <c r="B149" s="84" t="str">
        <f>[1]Traduzioni!$B$8</f>
        <v>АРТИКУЛ</v>
      </c>
      <c r="C149" s="85"/>
      <c r="D149" s="83" t="str">
        <f>[1]Traduzioni!$B$9</f>
        <v>ЕД.ИЗМ.</v>
      </c>
      <c r="E149" s="120" t="str">
        <f>[1]Traduzioni!$B$10</f>
        <v>РУБЛИ</v>
      </c>
      <c r="F149" s="120" t="str">
        <f>[1]Traduzioni!$B$10</f>
        <v>РУБЛИ</v>
      </c>
      <c r="G149" s="87" t="str">
        <f>[1]Traduzioni!$B$13</f>
        <v>Штук в коробке</v>
      </c>
      <c r="H149" s="87" t="s">
        <v>698</v>
      </c>
      <c r="I149" s="87" t="s">
        <v>699</v>
      </c>
      <c r="J149" s="87" t="str">
        <f>[1]Traduzioni!$B$11</f>
        <v>Минималь-ный заказ</v>
      </c>
      <c r="K149" s="87" t="str">
        <f>[1]Traduzioni!$B$12</f>
        <v>Продается только коробками</v>
      </c>
    </row>
    <row r="150" spans="1:11" ht="0.75" customHeight="1" thickBot="1" x14ac:dyDescent="0.25">
      <c r="A150" s="88" t="str">
        <f>[1]Traduzioni!$A$7</f>
        <v>CODICE</v>
      </c>
      <c r="B150" s="89" t="str">
        <f>[1]Traduzioni!$A$8</f>
        <v>ARTICOLO</v>
      </c>
      <c r="C150" s="90"/>
      <c r="D150" s="88" t="str">
        <f>[1]Traduzioni!$A$9</f>
        <v>U.M.</v>
      </c>
      <c r="E150" s="121" t="str">
        <f>[1]Traduzioni!$A$10</f>
        <v>RUBLI</v>
      </c>
      <c r="F150" s="121" t="str">
        <f>[1]Traduzioni!$A$10</f>
        <v>RUBLI</v>
      </c>
      <c r="G150" s="92" t="str">
        <f>[1]Traduzioni!$A$13</f>
        <v>Pz per scatola</v>
      </c>
      <c r="H150" s="92" t="str">
        <f>[1]Traduzioni!$A$14</f>
        <v>Mq per scatola</v>
      </c>
      <c r="I150" s="92" t="str">
        <f>[1]Traduzioni!$A$15</f>
        <v>Mq per pallet</v>
      </c>
      <c r="J150" s="92" t="str">
        <f>[1]Traduzioni!$A$11</f>
        <v>Ordine minimo</v>
      </c>
      <c r="K150" s="92" t="str">
        <f>[1]Traduzioni!$A$12</f>
        <v>Venduto solo a scatole intere</v>
      </c>
    </row>
    <row r="151" spans="1:11" ht="27.75" hidden="1" thickBot="1" x14ac:dyDescent="0.25">
      <c r="A151" s="93" t="str">
        <f>[1]Traduzioni!$C$7</f>
        <v>CODE</v>
      </c>
      <c r="B151" s="94" t="str">
        <f>[1]Traduzioni!$C$8</f>
        <v>ITEM</v>
      </c>
      <c r="C151" s="95"/>
      <c r="D151" s="93" t="str">
        <f>[1]Traduzioni!$C$9</f>
        <v>U.M.</v>
      </c>
      <c r="E151" s="122" t="str">
        <f>[1]Traduzioni!$C$10</f>
        <v>RUBLES</v>
      </c>
      <c r="F151" s="122" t="str">
        <f>[1]Traduzioni!$C$10</f>
        <v>RUBLES</v>
      </c>
      <c r="G151" s="97" t="str">
        <f>[1]Traduzioni!$C$13</f>
        <v>Pieces in a box</v>
      </c>
      <c r="H151" s="97" t="str">
        <f>[1]Traduzioni!$C$14</f>
        <v xml:space="preserve">Sqm in a box </v>
      </c>
      <c r="I151" s="97" t="str">
        <f>[1]Traduzioni!$C$15</f>
        <v xml:space="preserve">Sqm per pallet </v>
      </c>
      <c r="J151" s="97" t="str">
        <f>[1]Traduzioni!$C$11</f>
        <v>Min. Qty to be ordered</v>
      </c>
      <c r="K151" s="97" t="str">
        <f>[1]Traduzioni!$C$12</f>
        <v>Sold for full boxes only</v>
      </c>
    </row>
    <row r="152" spans="1:11" ht="32.25" thickBot="1" x14ac:dyDescent="0.25">
      <c r="A152" s="145">
        <v>600090000022</v>
      </c>
      <c r="B152" s="146" t="s">
        <v>763</v>
      </c>
      <c r="C152" s="147"/>
      <c r="D152" s="513" t="s">
        <v>701</v>
      </c>
      <c r="E152" s="514">
        <v>478</v>
      </c>
      <c r="F152" s="515">
        <v>430</v>
      </c>
      <c r="G152" s="513">
        <v>100</v>
      </c>
      <c r="H152" s="513" t="s">
        <v>702</v>
      </c>
      <c r="I152" s="513" t="s">
        <v>702</v>
      </c>
      <c r="J152" s="513" t="s">
        <v>764</v>
      </c>
      <c r="K152" s="513" t="s">
        <v>709</v>
      </c>
    </row>
    <row r="153" spans="1:11" ht="32.25" thickBot="1" x14ac:dyDescent="0.25">
      <c r="A153" s="145">
        <v>600090000021</v>
      </c>
      <c r="B153" s="148" t="s">
        <v>765</v>
      </c>
      <c r="C153" s="144"/>
      <c r="D153" s="513"/>
      <c r="E153" s="514">
        <v>0</v>
      </c>
      <c r="F153" s="515"/>
      <c r="G153" s="513">
        <v>0</v>
      </c>
      <c r="H153" s="513">
        <v>0</v>
      </c>
      <c r="I153" s="513">
        <v>0</v>
      </c>
      <c r="J153" s="513"/>
      <c r="K153" s="513">
        <v>0</v>
      </c>
    </row>
    <row r="154" spans="1:11" ht="31.5" x14ac:dyDescent="0.2">
      <c r="A154" s="145">
        <v>600090000020</v>
      </c>
      <c r="B154" s="139" t="s">
        <v>766</v>
      </c>
      <c r="C154" s="140"/>
      <c r="D154" s="513"/>
      <c r="E154" s="514">
        <v>0</v>
      </c>
      <c r="F154" s="515"/>
      <c r="G154" s="513">
        <v>0</v>
      </c>
      <c r="H154" s="513">
        <v>0</v>
      </c>
      <c r="I154" s="513">
        <v>0</v>
      </c>
      <c r="J154" s="513"/>
      <c r="K154" s="513">
        <v>0</v>
      </c>
    </row>
    <row r="155" spans="1:11" ht="12.75" customHeight="1" x14ac:dyDescent="0.2"/>
  </sheetData>
  <sheetProtection selectLockedCells="1" selectUnlockedCells="1"/>
  <mergeCells count="199">
    <mergeCell ref="G152:G154"/>
    <mergeCell ref="H152:H154"/>
    <mergeCell ref="B145:C145"/>
    <mergeCell ref="G145:I145"/>
    <mergeCell ref="B146:C146"/>
    <mergeCell ref="G146:I146"/>
    <mergeCell ref="I152:I154"/>
    <mergeCell ref="J152:J154"/>
    <mergeCell ref="K152:K154"/>
    <mergeCell ref="B147:C147"/>
    <mergeCell ref="G147:I147"/>
    <mergeCell ref="D152:D154"/>
    <mergeCell ref="E152:E154"/>
    <mergeCell ref="F152:F154"/>
    <mergeCell ref="J132:J134"/>
    <mergeCell ref="K132:K134"/>
    <mergeCell ref="B136:C136"/>
    <mergeCell ref="G136:I136"/>
    <mergeCell ref="D132:D134"/>
    <mergeCell ref="E132:E134"/>
    <mergeCell ref="B137:C137"/>
    <mergeCell ref="G137:I137"/>
    <mergeCell ref="B138:C138"/>
    <mergeCell ref="G138:I138"/>
    <mergeCell ref="B125:C125"/>
    <mergeCell ref="G125:I125"/>
    <mergeCell ref="F132:F134"/>
    <mergeCell ref="G132:G134"/>
    <mergeCell ref="B126:C126"/>
    <mergeCell ref="G126:I126"/>
    <mergeCell ref="B127:C127"/>
    <mergeCell ref="G127:I127"/>
    <mergeCell ref="H132:H134"/>
    <mergeCell ref="I132:I134"/>
    <mergeCell ref="J109:J111"/>
    <mergeCell ref="K109:K111"/>
    <mergeCell ref="B114:C114"/>
    <mergeCell ref="G114:I114"/>
    <mergeCell ref="B115:C115"/>
    <mergeCell ref="G115:I115"/>
    <mergeCell ref="B116:C116"/>
    <mergeCell ref="G116:I116"/>
    <mergeCell ref="D121:D123"/>
    <mergeCell ref="E121:E123"/>
    <mergeCell ref="F121:F123"/>
    <mergeCell ref="G121:G123"/>
    <mergeCell ref="H121:H123"/>
    <mergeCell ref="I121:I123"/>
    <mergeCell ref="J121:J123"/>
    <mergeCell ref="K121:K123"/>
    <mergeCell ref="B103:C103"/>
    <mergeCell ref="G103:I103"/>
    <mergeCell ref="B108:C108"/>
    <mergeCell ref="B109:C109"/>
    <mergeCell ref="D109:D111"/>
    <mergeCell ref="E109:E111"/>
    <mergeCell ref="F109:F111"/>
    <mergeCell ref="B110:C110"/>
    <mergeCell ref="B111:C111"/>
    <mergeCell ref="G109:G111"/>
    <mergeCell ref="H109:H111"/>
    <mergeCell ref="I109:I111"/>
    <mergeCell ref="B93:C93"/>
    <mergeCell ref="G93:I93"/>
    <mergeCell ref="B94:C94"/>
    <mergeCell ref="G94:I94"/>
    <mergeCell ref="B99:C99"/>
    <mergeCell ref="B101:C101"/>
    <mergeCell ref="G101:I101"/>
    <mergeCell ref="B102:C102"/>
    <mergeCell ref="G102:I102"/>
    <mergeCell ref="J88:J90"/>
    <mergeCell ref="K88:K90"/>
    <mergeCell ref="B89:C89"/>
    <mergeCell ref="B90:C90"/>
    <mergeCell ref="B92:C92"/>
    <mergeCell ref="G92:I92"/>
    <mergeCell ref="B88:C88"/>
    <mergeCell ref="D88:D90"/>
    <mergeCell ref="E88:E90"/>
    <mergeCell ref="B74:C74"/>
    <mergeCell ref="D74:D78"/>
    <mergeCell ref="F88:F90"/>
    <mergeCell ref="G88:G90"/>
    <mergeCell ref="H88:H90"/>
    <mergeCell ref="B81:C81"/>
    <mergeCell ref="G81:I81"/>
    <mergeCell ref="B82:C82"/>
    <mergeCell ref="G82:I82"/>
    <mergeCell ref="B83:C83"/>
    <mergeCell ref="G83:I83"/>
    <mergeCell ref="I88:I90"/>
    <mergeCell ref="J62:J66"/>
    <mergeCell ref="K62:K66"/>
    <mergeCell ref="B62:C62"/>
    <mergeCell ref="D62:D66"/>
    <mergeCell ref="E62:E66"/>
    <mergeCell ref="F62:F66"/>
    <mergeCell ref="B63:C63"/>
    <mergeCell ref="E74:E78"/>
    <mergeCell ref="F74:F78"/>
    <mergeCell ref="B68:C68"/>
    <mergeCell ref="E68:F68"/>
    <mergeCell ref="G74:G78"/>
    <mergeCell ref="G68:K68"/>
    <mergeCell ref="B69:C69"/>
    <mergeCell ref="E69:F69"/>
    <mergeCell ref="G69:I69"/>
    <mergeCell ref="H74:H78"/>
    <mergeCell ref="I74:I78"/>
    <mergeCell ref="J74:J78"/>
    <mergeCell ref="K74:K78"/>
    <mergeCell ref="B75:C75"/>
    <mergeCell ref="B76:C76"/>
    <mergeCell ref="B77:C77"/>
    <mergeCell ref="B78:C78"/>
    <mergeCell ref="B64:C64"/>
    <mergeCell ref="B65:C65"/>
    <mergeCell ref="B66:C66"/>
    <mergeCell ref="B54:C54"/>
    <mergeCell ref="B56:C56"/>
    <mergeCell ref="E56:F56"/>
    <mergeCell ref="G62:G66"/>
    <mergeCell ref="H62:H66"/>
    <mergeCell ref="I62:I66"/>
    <mergeCell ref="G56:K56"/>
    <mergeCell ref="E57:F57"/>
    <mergeCell ref="G57:I57"/>
    <mergeCell ref="B57:C57"/>
    <mergeCell ref="K50:K52"/>
    <mergeCell ref="B51:C51"/>
    <mergeCell ref="B52:C52"/>
    <mergeCell ref="B50:C50"/>
    <mergeCell ref="D50:D52"/>
    <mergeCell ref="B53:C53"/>
    <mergeCell ref="J38:J42"/>
    <mergeCell ref="K38:K42"/>
    <mergeCell ref="B39:C39"/>
    <mergeCell ref="B40:C40"/>
    <mergeCell ref="B41:C41"/>
    <mergeCell ref="B42:C42"/>
    <mergeCell ref="E50:E52"/>
    <mergeCell ref="F50:F52"/>
    <mergeCell ref="B44:C44"/>
    <mergeCell ref="G44:K44"/>
    <mergeCell ref="B45:C45"/>
    <mergeCell ref="G45:I45"/>
    <mergeCell ref="G50:G52"/>
    <mergeCell ref="H50:H52"/>
    <mergeCell ref="I50:I52"/>
    <mergeCell ref="J50:J52"/>
    <mergeCell ref="B28:C28"/>
    <mergeCell ref="B29:C29"/>
    <mergeCell ref="B32:C32"/>
    <mergeCell ref="G32:I32"/>
    <mergeCell ref="B33:C33"/>
    <mergeCell ref="G33:I33"/>
    <mergeCell ref="B38:C38"/>
    <mergeCell ref="D38:D42"/>
    <mergeCell ref="E38:E42"/>
    <mergeCell ref="F38:F42"/>
    <mergeCell ref="G38:G42"/>
    <mergeCell ref="H38:H42"/>
    <mergeCell ref="I38:I42"/>
    <mergeCell ref="B25:C25"/>
    <mergeCell ref="D25:D27"/>
    <mergeCell ref="E25:E27"/>
    <mergeCell ref="F25:F27"/>
    <mergeCell ref="G25:G27"/>
    <mergeCell ref="H25:H27"/>
    <mergeCell ref="I25:I27"/>
    <mergeCell ref="J25:J27"/>
    <mergeCell ref="K25:K27"/>
    <mergeCell ref="B26:C26"/>
    <mergeCell ref="B27:C27"/>
    <mergeCell ref="B16:C16"/>
    <mergeCell ref="B13:C13"/>
    <mergeCell ref="D13:D15"/>
    <mergeCell ref="E13:E15"/>
    <mergeCell ref="F13:F15"/>
    <mergeCell ref="B17:C17"/>
    <mergeCell ref="B19:C20"/>
    <mergeCell ref="G19:K19"/>
    <mergeCell ref="G20:I20"/>
    <mergeCell ref="G13:G15"/>
    <mergeCell ref="H13:H15"/>
    <mergeCell ref="B1:B3"/>
    <mergeCell ref="D1:G1"/>
    <mergeCell ref="D2:G2"/>
    <mergeCell ref="D3:J3"/>
    <mergeCell ref="B6:C8"/>
    <mergeCell ref="G6:K6"/>
    <mergeCell ref="G7:I7"/>
    <mergeCell ref="G8:I8"/>
    <mergeCell ref="I13:I15"/>
    <mergeCell ref="J13:J15"/>
    <mergeCell ref="K13:K15"/>
    <mergeCell ref="B14:C14"/>
    <mergeCell ref="B15:C15"/>
  </mergeCells>
  <pageMargins left="0.22013888888888888" right="0.27986111111111112" top="0.25972222222222224" bottom="0.20972222222222223" header="0.51180555555555551" footer="0.51180555555555551"/>
  <pageSetup paperSize="9" scale="72" firstPageNumber="0" orientation="landscape" horizontalDpi="300" verticalDpi="300"/>
  <headerFooter alignWithMargins="0"/>
  <rowBreaks count="1" manualBreakCount="1">
    <brk id="1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M218"/>
  <sheetViews>
    <sheetView zoomScale="90" zoomScaleNormal="90" zoomScaleSheetLayoutView="70" workbookViewId="0">
      <selection activeCell="A3" sqref="A3:IV3"/>
    </sheetView>
  </sheetViews>
  <sheetFormatPr defaultRowHeight="15.75" x14ac:dyDescent="0.2"/>
  <cols>
    <col min="1" max="1" width="18.7109375" style="51" customWidth="1"/>
    <col min="2" max="2" width="44.85546875" style="51" customWidth="1"/>
    <col min="3" max="3" width="5.7109375" style="51" customWidth="1"/>
    <col min="4" max="4" width="16.7109375" style="51" customWidth="1"/>
    <col min="5" max="7" width="12.140625" style="51" customWidth="1"/>
    <col min="8" max="8" width="13" style="51" customWidth="1"/>
    <col min="9" max="9" width="12.140625" style="51" customWidth="1"/>
    <col min="10" max="10" width="13.140625" style="51" customWidth="1"/>
    <col min="11" max="11" width="13.85546875" customWidth="1"/>
  </cols>
  <sheetData>
    <row r="1" spans="1:11" ht="78.75" customHeight="1" thickBot="1" x14ac:dyDescent="0.25">
      <c r="A1" s="55" t="str">
        <f>[1]Traduzioni!$B$4</f>
        <v>СЕРИЯ</v>
      </c>
      <c r="B1" s="526" t="s">
        <v>896</v>
      </c>
      <c r="C1" s="56"/>
      <c r="D1" s="517" t="str">
        <f>[1]Traduzioni!$B$101</f>
        <v>КЕРАМОГРАНИТ ОКРАШЕННЫЙ В МАССЕ</v>
      </c>
      <c r="E1" s="517"/>
      <c r="F1" s="517"/>
      <c r="G1" s="517"/>
      <c r="H1" s="57"/>
      <c r="I1" s="57"/>
      <c r="J1" s="58"/>
      <c r="K1" s="164"/>
    </row>
    <row r="2" spans="1:11" ht="0.75" customHeight="1" thickBot="1" x14ac:dyDescent="0.25">
      <c r="A2" s="60" t="str">
        <f>[1]Traduzioni!$A$4</f>
        <v>SERIE</v>
      </c>
      <c r="B2" s="526"/>
      <c r="C2" s="61"/>
      <c r="D2" s="518" t="str">
        <f>[1]Traduzioni!$A$101</f>
        <v xml:space="preserve"> Gres Porcellanato colorato in massa         Full Body Coloured Porcelain Stoneware</v>
      </c>
      <c r="E2" s="518"/>
      <c r="F2" s="518"/>
      <c r="G2" s="518"/>
      <c r="H2" s="62"/>
      <c r="I2" s="62"/>
      <c r="J2" s="63"/>
      <c r="K2" s="164"/>
    </row>
    <row r="3" spans="1:11" ht="20.25" customHeight="1" thickBot="1" x14ac:dyDescent="0.25">
      <c r="A3" s="64" t="str">
        <f>[1]Traduzioni!$C$4</f>
        <v xml:space="preserve">SERIES </v>
      </c>
      <c r="B3" s="526"/>
      <c r="C3" s="65"/>
      <c r="D3" s="519" t="str">
        <f>[1]Traduzioni!$A$3</f>
        <v>Цены, включая НДС - Prezzi IVA compresa - Prices VAT included</v>
      </c>
      <c r="E3" s="519"/>
      <c r="F3" s="519"/>
      <c r="G3" s="519"/>
      <c r="H3" s="519"/>
      <c r="I3" s="519"/>
      <c r="J3" s="519"/>
      <c r="K3" s="164"/>
    </row>
    <row r="4" spans="1:11" s="165" customFormat="1" ht="59.25" customHeight="1" x14ac:dyDescent="0.2">
      <c r="A4" s="66"/>
      <c r="B4" s="66"/>
      <c r="C4" s="66"/>
      <c r="D4" s="51"/>
      <c r="E4" s="66"/>
      <c r="F4" s="66"/>
      <c r="G4" s="66"/>
      <c r="H4" s="66"/>
      <c r="I4" s="51"/>
      <c r="J4" s="66"/>
      <c r="K4"/>
    </row>
    <row r="5" spans="1:11" s="165" customFormat="1" ht="0.75" customHeight="1" thickBot="1" x14ac:dyDescent="0.25">
      <c r="A5" s="66"/>
      <c r="B5" s="127"/>
      <c r="C5" s="127"/>
      <c r="D5" s="51"/>
      <c r="E5" s="113"/>
      <c r="F5" s="113"/>
      <c r="G5" s="66"/>
      <c r="H5" s="66"/>
      <c r="I5" s="66"/>
      <c r="J5" s="51"/>
      <c r="K5" s="66"/>
    </row>
    <row r="6" spans="1:11" s="165" customFormat="1" ht="39.75" customHeight="1" thickBot="1" x14ac:dyDescent="0.25">
      <c r="A6" s="68" t="str">
        <f>[1]Traduzioni!$B$5</f>
        <v>ФОРМАТ</v>
      </c>
      <c r="B6" s="476" t="s">
        <v>4</v>
      </c>
      <c r="C6" s="476"/>
      <c r="D6" s="114" t="s">
        <v>752</v>
      </c>
      <c r="E6" s="115"/>
      <c r="F6" s="115"/>
      <c r="G6" s="527" t="str">
        <f>[1]Traduzioni!B17</f>
        <v>Натуральная и реттифицированная</v>
      </c>
      <c r="H6" s="527"/>
      <c r="I6" s="527"/>
      <c r="J6" s="527"/>
      <c r="K6" s="527"/>
    </row>
    <row r="7" spans="1:11" ht="1.5" customHeight="1" thickBot="1" x14ac:dyDescent="0.25">
      <c r="A7" s="73" t="str">
        <f>[1]Traduzioni!$A$5</f>
        <v>FORMATO</v>
      </c>
      <c r="B7" s="476"/>
      <c r="C7" s="476"/>
      <c r="D7" s="116" t="s">
        <v>753</v>
      </c>
      <c r="E7" s="117"/>
      <c r="F7" s="117"/>
      <c r="G7" s="478" t="str">
        <f>[1]Traduzioni!A17</f>
        <v>Naturale e rettificato</v>
      </c>
      <c r="H7" s="478"/>
      <c r="I7" s="478"/>
      <c r="J7" s="76"/>
      <c r="K7" s="77"/>
    </row>
    <row r="8" spans="1:11" ht="21" hidden="1" customHeight="1" thickBot="1" x14ac:dyDescent="0.25">
      <c r="A8" s="78" t="str">
        <f>[1]Traduzioni!$C$5</f>
        <v>SIZE</v>
      </c>
      <c r="B8" s="476"/>
      <c r="C8" s="476"/>
      <c r="D8" s="118" t="s">
        <v>754</v>
      </c>
      <c r="E8" s="119"/>
      <c r="F8" s="119"/>
      <c r="G8" s="479" t="str">
        <f>[1]Traduzioni!C17</f>
        <v>Matt and rectified</v>
      </c>
      <c r="H8" s="479"/>
      <c r="I8" s="479"/>
      <c r="J8" s="81"/>
      <c r="K8" s="82"/>
    </row>
    <row r="9" spans="1:11" ht="12.75" hidden="1" customHeight="1" thickBot="1" x14ac:dyDescent="0.25">
      <c r="A9" s="66"/>
      <c r="B9" s="66"/>
      <c r="C9" s="66"/>
      <c r="E9" s="113"/>
      <c r="F9" s="113"/>
      <c r="G9" s="66"/>
      <c r="H9" s="66"/>
      <c r="I9" s="66"/>
      <c r="K9" s="66"/>
    </row>
    <row r="10" spans="1:11" ht="45.75" customHeight="1" thickBot="1" x14ac:dyDescent="0.25">
      <c r="A10" s="83" t="str">
        <f>[1]Traduzioni!$B$7</f>
        <v>КОД</v>
      </c>
      <c r="B10" s="84" t="str">
        <f>[1]Traduzioni!$B$8</f>
        <v>АРТИКУЛ</v>
      </c>
      <c r="C10" s="85"/>
      <c r="D10" s="83" t="str">
        <f>[1]Traduzioni!$B$9</f>
        <v>ЕД.ИЗМ.</v>
      </c>
      <c r="E10" s="120" t="str">
        <f>[1]Traduzioni!$B$10</f>
        <v>РУБЛИ</v>
      </c>
      <c r="F10" s="120" t="str">
        <f>[1]Traduzioni!$B$10</f>
        <v>РУБЛИ</v>
      </c>
      <c r="G10" s="87" t="str">
        <f>[1]Traduzioni!$B$13</f>
        <v>Штук в коробке</v>
      </c>
      <c r="H10" s="87" t="str">
        <f>[1]Traduzioni!$B$14</f>
        <v>М2 в коробке</v>
      </c>
      <c r="I10" s="87" t="str">
        <f>[1]Traduzioni!$B$15</f>
        <v>М2 в паллете</v>
      </c>
      <c r="J10" s="87" t="str">
        <f>[1]Traduzioni!$B$11</f>
        <v>Минималь-ный заказ</v>
      </c>
      <c r="K10" s="87" t="str">
        <f>[1]Traduzioni!$B$12</f>
        <v>Продается только коробками</v>
      </c>
    </row>
    <row r="11" spans="1:11" ht="1.5" hidden="1" customHeight="1" thickBot="1" x14ac:dyDescent="0.25">
      <c r="A11" s="88" t="str">
        <f>[1]Traduzioni!$A$7</f>
        <v>CODICE</v>
      </c>
      <c r="B11" s="89" t="str">
        <f>[1]Traduzioni!$A$8</f>
        <v>ARTICOLO</v>
      </c>
      <c r="C11" s="90"/>
      <c r="D11" s="88" t="str">
        <f>[1]Traduzioni!$A$9</f>
        <v>U.M.</v>
      </c>
      <c r="E11" s="121" t="str">
        <f>[1]Traduzioni!$A$10</f>
        <v>RUBLI</v>
      </c>
      <c r="F11" s="121" t="str">
        <f>[1]Traduzioni!$A$10</f>
        <v>RUBLI</v>
      </c>
      <c r="G11" s="92" t="str">
        <f>[1]Traduzioni!$A$13</f>
        <v>Pz per scatola</v>
      </c>
      <c r="H11" s="92" t="str">
        <f>[1]Traduzioni!$A$14</f>
        <v>Mq per scatola</v>
      </c>
      <c r="I11" s="92" t="str">
        <f>[1]Traduzioni!$A$15</f>
        <v>Mq per pallet</v>
      </c>
      <c r="J11" s="92" t="str">
        <f>[1]Traduzioni!$A$11</f>
        <v>Ordine minimo</v>
      </c>
      <c r="K11" s="92" t="str">
        <f>[1]Traduzioni!$A$12</f>
        <v>Venduto solo a scatole intere</v>
      </c>
    </row>
    <row r="12" spans="1:11" ht="27.75" hidden="1" thickBot="1" x14ac:dyDescent="0.25">
      <c r="A12" s="93" t="str">
        <f>[1]Traduzioni!$C$7</f>
        <v>CODE</v>
      </c>
      <c r="B12" s="94" t="str">
        <f>[1]Traduzioni!$C$8</f>
        <v>ITEM</v>
      </c>
      <c r="C12" s="95"/>
      <c r="D12" s="93" t="str">
        <f>[1]Traduzioni!$C$9</f>
        <v>U.M.</v>
      </c>
      <c r="E12" s="122" t="str">
        <f>[1]Traduzioni!$C$10</f>
        <v>RUBLES</v>
      </c>
      <c r="F12" s="122" t="str">
        <f>[1]Traduzioni!$C$10</f>
        <v>RUBLES</v>
      </c>
      <c r="G12" s="97" t="str">
        <f>[1]Traduzioni!$C$13</f>
        <v>Pieces in a box</v>
      </c>
      <c r="H12" s="97" t="str">
        <f>[1]Traduzioni!$C$14</f>
        <v xml:space="preserve">Sqm in a box </v>
      </c>
      <c r="I12" s="97" t="str">
        <f>[1]Traduzioni!$C$15</f>
        <v xml:space="preserve">Sqm per pallet </v>
      </c>
      <c r="J12" s="97" t="str">
        <f>[1]Traduzioni!$C$11</f>
        <v>Min. Qty to be ordered</v>
      </c>
      <c r="K12" s="97" t="str">
        <f>[1]Traduzioni!$C$12</f>
        <v>Sold for full boxes only</v>
      </c>
    </row>
    <row r="13" spans="1:11" ht="29.25" customHeight="1" thickBot="1" x14ac:dyDescent="0.25">
      <c r="A13" s="145">
        <v>610010000276</v>
      </c>
      <c r="B13" s="528" t="s">
        <v>897</v>
      </c>
      <c r="C13" s="528"/>
      <c r="D13" s="495" t="s">
        <v>806</v>
      </c>
      <c r="E13" s="564">
        <v>1469</v>
      </c>
      <c r="F13" s="565">
        <v>1322</v>
      </c>
      <c r="G13" s="495">
        <v>3</v>
      </c>
      <c r="H13" s="495">
        <v>1.08</v>
      </c>
      <c r="I13" s="495">
        <f>H13*36</f>
        <v>38.880000000000003</v>
      </c>
      <c r="J13" s="495" t="str">
        <f>[1]Traduzioni!$A$87</f>
        <v>паллета  pallet</v>
      </c>
      <c r="K13" s="495" t="str">
        <f>[1]Traduzioni!$A$85</f>
        <v>да - sì - yes</v>
      </c>
    </row>
    <row r="14" spans="1:11" ht="26.25" customHeight="1" thickBot="1" x14ac:dyDescent="0.25">
      <c r="A14" s="145">
        <v>610010000277</v>
      </c>
      <c r="B14" s="528" t="s">
        <v>898</v>
      </c>
      <c r="C14" s="528"/>
      <c r="D14" s="495"/>
      <c r="E14" s="564"/>
      <c r="F14" s="565"/>
      <c r="G14" s="495"/>
      <c r="H14" s="495"/>
      <c r="I14" s="495"/>
      <c r="J14" s="495"/>
      <c r="K14" s="495"/>
    </row>
    <row r="15" spans="1:11" ht="31.5" customHeight="1" thickBot="1" x14ac:dyDescent="0.25">
      <c r="A15" s="145">
        <v>610010000278</v>
      </c>
      <c r="B15" s="528" t="s">
        <v>899</v>
      </c>
      <c r="C15" s="528"/>
      <c r="D15" s="495"/>
      <c r="E15" s="564"/>
      <c r="F15" s="565"/>
      <c r="G15" s="495"/>
      <c r="H15" s="495"/>
      <c r="I15" s="495"/>
      <c r="J15" s="495"/>
      <c r="K15" s="495"/>
    </row>
    <row r="16" spans="1:11" ht="29.25" customHeight="1" x14ac:dyDescent="0.2">
      <c r="A16" s="145">
        <v>610010000280</v>
      </c>
      <c r="B16" s="528" t="s">
        <v>900</v>
      </c>
      <c r="C16" s="528"/>
      <c r="D16" s="495"/>
      <c r="E16" s="564">
        <v>1209</v>
      </c>
      <c r="F16" s="565"/>
      <c r="G16" s="495">
        <v>3</v>
      </c>
      <c r="H16" s="495">
        <v>1.08</v>
      </c>
      <c r="I16" s="495">
        <f>H16*36</f>
        <v>38.880000000000003</v>
      </c>
      <c r="J16" s="495" t="str">
        <f>[1]Traduzioni!$A$87</f>
        <v>паллета  pallet</v>
      </c>
      <c r="K16" s="495" t="s">
        <v>808</v>
      </c>
    </row>
    <row r="17" spans="1:11" ht="26.25" customHeight="1" x14ac:dyDescent="0.2">
      <c r="A17" s="145">
        <v>610010000281</v>
      </c>
      <c r="B17" s="528" t="s">
        <v>901</v>
      </c>
      <c r="C17" s="528"/>
      <c r="D17" s="112" t="s">
        <v>806</v>
      </c>
      <c r="E17" s="242">
        <v>1565</v>
      </c>
      <c r="F17" s="243">
        <v>1408</v>
      </c>
      <c r="G17" s="170">
        <v>3</v>
      </c>
      <c r="H17" s="170">
        <v>1.08</v>
      </c>
      <c r="I17" s="170">
        <f>H17*36</f>
        <v>38.880000000000003</v>
      </c>
      <c r="J17" s="171" t="str">
        <f>[1]Traduzioni!$A$87</f>
        <v>паллета  pallet</v>
      </c>
      <c r="K17" s="171" t="str">
        <f>[1]Traduzioni!$A$85</f>
        <v>да - sì - yes</v>
      </c>
    </row>
    <row r="18" spans="1:11" ht="26.25" customHeight="1" x14ac:dyDescent="0.2">
      <c r="A18" s="145">
        <v>610010000279</v>
      </c>
      <c r="B18" s="528" t="s">
        <v>902</v>
      </c>
      <c r="C18" s="528"/>
      <c r="D18" s="112" t="s">
        <v>806</v>
      </c>
      <c r="E18" s="242">
        <v>1617</v>
      </c>
      <c r="F18" s="243">
        <v>1455</v>
      </c>
      <c r="G18" s="171">
        <v>3</v>
      </c>
      <c r="H18" s="171">
        <v>1.08</v>
      </c>
      <c r="I18" s="171">
        <f>H18*36</f>
        <v>38.880000000000003</v>
      </c>
      <c r="J18" s="171" t="str">
        <f>[1]Traduzioni!$A$87</f>
        <v>паллета  pallet</v>
      </c>
      <c r="K18" s="171" t="s">
        <v>808</v>
      </c>
    </row>
    <row r="19" spans="1:11" ht="39.75" customHeight="1" thickBot="1" x14ac:dyDescent="0.25">
      <c r="A19" s="66"/>
      <c r="B19" s="67"/>
      <c r="C19" s="67"/>
      <c r="E19" s="113"/>
      <c r="F19" s="113"/>
      <c r="G19" s="66"/>
      <c r="H19" s="66"/>
      <c r="I19" s="66"/>
      <c r="K19" s="66"/>
    </row>
    <row r="20" spans="1:11" ht="41.25" customHeight="1" thickBot="1" x14ac:dyDescent="0.25">
      <c r="A20" s="68" t="str">
        <f>[1]Traduzioni!$B$5</f>
        <v>ФОРМАТ</v>
      </c>
      <c r="B20" s="476" t="s">
        <v>903</v>
      </c>
      <c r="C20" s="476"/>
      <c r="D20" s="114" t="s">
        <v>752</v>
      </c>
      <c r="E20" s="115"/>
      <c r="F20" s="115"/>
      <c r="G20" s="535" t="s">
        <v>904</v>
      </c>
      <c r="H20" s="535"/>
      <c r="I20" s="535"/>
      <c r="J20" s="535"/>
      <c r="K20" s="535"/>
    </row>
    <row r="21" spans="1:11" ht="41.25" hidden="1" customHeight="1" thickBot="1" x14ac:dyDescent="0.25">
      <c r="A21" s="73" t="str">
        <f>[1]Traduzioni!$A$5</f>
        <v>FORMATO</v>
      </c>
      <c r="B21" s="476"/>
      <c r="C21" s="476"/>
      <c r="D21" s="116" t="s">
        <v>753</v>
      </c>
      <c r="E21" s="117"/>
      <c r="F21" s="117"/>
      <c r="G21" s="478" t="s">
        <v>905</v>
      </c>
      <c r="H21" s="478"/>
      <c r="I21" s="478"/>
      <c r="J21" s="76"/>
      <c r="K21" s="77"/>
    </row>
    <row r="22" spans="1:11" ht="21" hidden="1" thickBot="1" x14ac:dyDescent="0.25">
      <c r="A22" s="78" t="str">
        <f>[1]Traduzioni!$C$5</f>
        <v>SIZE</v>
      </c>
      <c r="B22" s="476"/>
      <c r="C22" s="476"/>
      <c r="D22" s="118" t="s">
        <v>754</v>
      </c>
      <c r="E22" s="119"/>
      <c r="F22" s="119"/>
      <c r="G22" s="479" t="s">
        <v>906</v>
      </c>
      <c r="H22" s="479"/>
      <c r="I22" s="479"/>
      <c r="J22" s="81"/>
      <c r="K22" s="82"/>
    </row>
    <row r="23" spans="1:11" ht="20.25" hidden="1" customHeight="1" thickBot="1" x14ac:dyDescent="0.25">
      <c r="A23" s="66"/>
      <c r="B23" s="66"/>
      <c r="C23" s="66"/>
      <c r="E23" s="113"/>
      <c r="F23" s="113"/>
      <c r="G23" s="66"/>
      <c r="H23" s="66"/>
      <c r="I23" s="66"/>
      <c r="K23" s="66"/>
    </row>
    <row r="24" spans="1:11" ht="42.75" customHeight="1" x14ac:dyDescent="0.2">
      <c r="A24" s="83" t="str">
        <f>[1]Traduzioni!$B$7</f>
        <v>КОД</v>
      </c>
      <c r="B24" s="84" t="str">
        <f>[1]Traduzioni!$B$8</f>
        <v>АРТИКУЛ</v>
      </c>
      <c r="C24" s="85"/>
      <c r="D24" s="83" t="str">
        <f>[1]Traduzioni!$B$9</f>
        <v>ЕД.ИЗМ.</v>
      </c>
      <c r="E24" s="120" t="str">
        <f>[1]Traduzioni!$B$10</f>
        <v>РУБЛИ</v>
      </c>
      <c r="F24" s="120" t="str">
        <f>[1]Traduzioni!$B$10</f>
        <v>РУБЛИ</v>
      </c>
      <c r="G24" s="87" t="str">
        <f>[1]Traduzioni!$B$13</f>
        <v>Штук в коробке</v>
      </c>
      <c r="H24" s="87" t="str">
        <f>[1]Traduzioni!$B$14</f>
        <v>М2 в коробке</v>
      </c>
      <c r="I24" s="87" t="str">
        <f>[1]Traduzioni!$B$15</f>
        <v>М2 в паллете</v>
      </c>
      <c r="J24" s="87" t="str">
        <f>[1]Traduzioni!$B$11</f>
        <v>Минималь-ный заказ</v>
      </c>
      <c r="K24" s="87" t="str">
        <f>[1]Traduzioni!$B$12</f>
        <v>Продается только коробками</v>
      </c>
    </row>
    <row r="25" spans="1:11" ht="0.75" customHeight="1" thickBot="1" x14ac:dyDescent="0.25">
      <c r="A25" s="88" t="str">
        <f>[1]Traduzioni!$A$7</f>
        <v>CODICE</v>
      </c>
      <c r="B25" s="89" t="str">
        <f>[1]Traduzioni!$A$8</f>
        <v>ARTICOLO</v>
      </c>
      <c r="C25" s="90"/>
      <c r="D25" s="88" t="str">
        <f>[1]Traduzioni!$A$9</f>
        <v>U.M.</v>
      </c>
      <c r="E25" s="121" t="str">
        <f>[1]Traduzioni!$A$10</f>
        <v>RUBLI</v>
      </c>
      <c r="F25" s="121" t="str">
        <f>[1]Traduzioni!$A$10</f>
        <v>RUBLI</v>
      </c>
      <c r="G25" s="92" t="str">
        <f>[1]Traduzioni!$A$13</f>
        <v>Pz per scatola</v>
      </c>
      <c r="H25" s="92" t="str">
        <f>[1]Traduzioni!$A$14</f>
        <v>Mq per scatola</v>
      </c>
      <c r="I25" s="92" t="str">
        <f>[1]Traduzioni!$A$15</f>
        <v>Mq per pallet</v>
      </c>
      <c r="J25" s="92" t="str">
        <f>[1]Traduzioni!$A$11</f>
        <v>Ordine minimo</v>
      </c>
      <c r="K25" s="92" t="str">
        <f>[1]Traduzioni!$A$12</f>
        <v>Venduto solo a scatole intere</v>
      </c>
    </row>
    <row r="26" spans="1:11" ht="27.75" hidden="1" thickBot="1" x14ac:dyDescent="0.25">
      <c r="A26" s="93" t="str">
        <f>[1]Traduzioni!$C$7</f>
        <v>CODE</v>
      </c>
      <c r="B26" s="94" t="str">
        <f>[1]Traduzioni!$C$8</f>
        <v>ITEM</v>
      </c>
      <c r="C26" s="95"/>
      <c r="D26" s="93" t="str">
        <f>[1]Traduzioni!$C$9</f>
        <v>U.M.</v>
      </c>
      <c r="E26" s="122" t="str">
        <f>[1]Traduzioni!$C$10</f>
        <v>RUBLES</v>
      </c>
      <c r="F26" s="122" t="str">
        <f>[1]Traduzioni!$C$10</f>
        <v>RUBLES</v>
      </c>
      <c r="G26" s="97" t="str">
        <f>[1]Traduzioni!$C$13</f>
        <v>Pieces in a box</v>
      </c>
      <c r="H26" s="97" t="str">
        <f>[1]Traduzioni!$C$14</f>
        <v xml:space="preserve">Sqm in a box </v>
      </c>
      <c r="I26" s="97" t="str">
        <f>[1]Traduzioni!$C$15</f>
        <v xml:space="preserve">Sqm per pallet </v>
      </c>
      <c r="J26" s="97" t="str">
        <f>[1]Traduzioni!$C$11</f>
        <v>Min. Qty to be ordered</v>
      </c>
      <c r="K26" s="97" t="str">
        <f>[1]Traduzioni!$C$12</f>
        <v>Sold for full boxes only</v>
      </c>
    </row>
    <row r="27" spans="1:11" ht="23.25" customHeight="1" thickBot="1" x14ac:dyDescent="0.25">
      <c r="A27" s="145">
        <v>610010000282</v>
      </c>
      <c r="B27" s="528" t="s">
        <v>897</v>
      </c>
      <c r="C27" s="528"/>
      <c r="D27" s="495" t="s">
        <v>806</v>
      </c>
      <c r="E27" s="564">
        <v>1615</v>
      </c>
      <c r="F27" s="565">
        <v>1453</v>
      </c>
      <c r="G27" s="495">
        <v>6</v>
      </c>
      <c r="H27" s="495">
        <v>1.08</v>
      </c>
      <c r="I27" s="495">
        <v>43.2</v>
      </c>
      <c r="J27" s="495" t="str">
        <f>[1]Traduzioni!$A$87</f>
        <v>паллета  pallet</v>
      </c>
      <c r="K27" s="495" t="str">
        <f>[1]Traduzioni!$A$85</f>
        <v>да - sì - yes</v>
      </c>
    </row>
    <row r="28" spans="1:11" ht="25.5" customHeight="1" thickBot="1" x14ac:dyDescent="0.25">
      <c r="A28" s="145">
        <v>610010000283</v>
      </c>
      <c r="B28" s="528" t="s">
        <v>898</v>
      </c>
      <c r="C28" s="528"/>
      <c r="D28" s="495"/>
      <c r="E28" s="564"/>
      <c r="F28" s="565"/>
      <c r="G28" s="495"/>
      <c r="H28" s="495"/>
      <c r="I28" s="495"/>
      <c r="J28" s="495"/>
      <c r="K28" s="495"/>
    </row>
    <row r="29" spans="1:11" ht="29.25" customHeight="1" thickBot="1" x14ac:dyDescent="0.25">
      <c r="A29" s="145">
        <v>610010000284</v>
      </c>
      <c r="B29" s="528" t="s">
        <v>899</v>
      </c>
      <c r="C29" s="528"/>
      <c r="D29" s="495"/>
      <c r="E29" s="564"/>
      <c r="F29" s="565"/>
      <c r="G29" s="495"/>
      <c r="H29" s="495"/>
      <c r="I29" s="495"/>
      <c r="J29" s="495"/>
      <c r="K29" s="495"/>
    </row>
    <row r="30" spans="1:11" ht="27" customHeight="1" x14ac:dyDescent="0.2">
      <c r="A30" s="145">
        <v>610010000286</v>
      </c>
      <c r="B30" s="528" t="s">
        <v>900</v>
      </c>
      <c r="C30" s="528"/>
      <c r="D30" s="495"/>
      <c r="E30" s="564">
        <v>1495</v>
      </c>
      <c r="F30" s="565"/>
      <c r="G30" s="495">
        <v>3</v>
      </c>
      <c r="H30" s="495">
        <v>1.08</v>
      </c>
      <c r="I30" s="495">
        <f>H30*36</f>
        <v>38.880000000000003</v>
      </c>
      <c r="J30" s="495" t="str">
        <f>[1]Traduzioni!$A$87</f>
        <v>паллета  pallet</v>
      </c>
      <c r="K30" s="495" t="s">
        <v>808</v>
      </c>
    </row>
    <row r="31" spans="1:11" ht="30" customHeight="1" x14ac:dyDescent="0.2">
      <c r="A31" s="145">
        <v>610010000287</v>
      </c>
      <c r="B31" s="528" t="s">
        <v>901</v>
      </c>
      <c r="C31" s="528"/>
      <c r="D31" s="112" t="s">
        <v>806</v>
      </c>
      <c r="E31" s="242">
        <v>1723</v>
      </c>
      <c r="F31" s="243">
        <v>1550</v>
      </c>
      <c r="G31" s="170">
        <v>6</v>
      </c>
      <c r="H31" s="170">
        <v>1.08</v>
      </c>
      <c r="I31" s="170">
        <v>43.2</v>
      </c>
      <c r="J31" s="171" t="str">
        <f>[1]Traduzioni!$A$87</f>
        <v>паллета  pallet</v>
      </c>
      <c r="K31" s="171" t="str">
        <f>[1]Traduzioni!$A$85</f>
        <v>да - sì - yes</v>
      </c>
    </row>
    <row r="32" spans="1:11" ht="30" customHeight="1" x14ac:dyDescent="0.2">
      <c r="A32" s="145">
        <v>610010000285</v>
      </c>
      <c r="B32" s="528" t="s">
        <v>902</v>
      </c>
      <c r="C32" s="528"/>
      <c r="D32" s="112" t="s">
        <v>806</v>
      </c>
      <c r="E32" s="242">
        <v>1774</v>
      </c>
      <c r="F32" s="243">
        <v>1596</v>
      </c>
      <c r="G32" s="171">
        <v>6</v>
      </c>
      <c r="H32" s="171">
        <v>1.08</v>
      </c>
      <c r="I32" s="171">
        <v>43.2</v>
      </c>
      <c r="J32" s="171" t="str">
        <f>[1]Traduzioni!$A$87</f>
        <v>паллета  pallet</v>
      </c>
      <c r="K32" s="171" t="s">
        <v>808</v>
      </c>
    </row>
    <row r="33" spans="1:13" ht="36" customHeight="1" x14ac:dyDescent="0.2">
      <c r="A33" s="66"/>
      <c r="B33" s="127"/>
      <c r="C33" s="127"/>
      <c r="E33" s="113"/>
      <c r="F33" s="113"/>
      <c r="G33" s="66"/>
      <c r="H33" s="66"/>
      <c r="I33" s="66"/>
      <c r="K33" s="66"/>
    </row>
    <row r="34" spans="1:13" ht="39.75" customHeight="1" thickBot="1" x14ac:dyDescent="0.25">
      <c r="A34" s="66"/>
      <c r="B34" s="127"/>
      <c r="C34" s="127"/>
      <c r="E34" s="113"/>
      <c r="F34" s="113"/>
      <c r="G34" s="66"/>
      <c r="H34" s="66"/>
      <c r="I34" s="66"/>
      <c r="K34" s="66"/>
      <c r="M34" s="145">
        <v>610010000285</v>
      </c>
    </row>
    <row r="35" spans="1:13" ht="42" customHeight="1" x14ac:dyDescent="0.2">
      <c r="A35" s="68" t="str">
        <f>[1]Traduzioni!$B$5</f>
        <v>ФОРМАТ</v>
      </c>
      <c r="B35" s="509" t="s">
        <v>817</v>
      </c>
      <c r="C35" s="509"/>
      <c r="D35" s="114" t="s">
        <v>752</v>
      </c>
      <c r="E35" s="115"/>
      <c r="F35" s="115"/>
      <c r="G35" s="477" t="str">
        <f>[1]Traduzioni!$B$16</f>
        <v>Натуральная</v>
      </c>
      <c r="H35" s="477"/>
      <c r="I35" s="477"/>
      <c r="J35" s="71"/>
      <c r="K35" s="72"/>
    </row>
    <row r="36" spans="1:13" ht="0.75" customHeight="1" thickBot="1" x14ac:dyDescent="0.25">
      <c r="A36" s="73" t="str">
        <f>[1]Traduzioni!$A$5</f>
        <v>FORMATO</v>
      </c>
      <c r="B36" s="510" t="s">
        <v>818</v>
      </c>
      <c r="C36" s="510"/>
      <c r="D36" s="116" t="s">
        <v>753</v>
      </c>
      <c r="E36" s="117"/>
      <c r="F36" s="117"/>
      <c r="G36" s="478" t="str">
        <f>[1]Traduzioni!$A$16</f>
        <v>Naturale</v>
      </c>
      <c r="H36" s="478"/>
      <c r="I36" s="478"/>
      <c r="J36" s="76"/>
      <c r="K36" s="77"/>
    </row>
    <row r="37" spans="1:13" ht="24" hidden="1" thickBot="1" x14ac:dyDescent="0.25">
      <c r="A37" s="78" t="str">
        <f>[1]Traduzioni!$C$5</f>
        <v>SIZE</v>
      </c>
      <c r="B37" s="511" t="s">
        <v>907</v>
      </c>
      <c r="C37" s="511"/>
      <c r="D37" s="118" t="s">
        <v>754</v>
      </c>
      <c r="E37" s="119"/>
      <c r="F37" s="119"/>
      <c r="G37" s="479" t="str">
        <f>[1]Traduzioni!$C$16</f>
        <v>Matt</v>
      </c>
      <c r="H37" s="479"/>
      <c r="I37" s="479"/>
      <c r="J37" s="81"/>
      <c r="K37" s="82"/>
    </row>
    <row r="38" spans="1:13" ht="12.75" hidden="1" customHeight="1" thickBot="1" x14ac:dyDescent="0.25">
      <c r="A38" s="66"/>
      <c r="B38" s="127"/>
      <c r="C38" s="127"/>
      <c r="E38" s="113"/>
      <c r="F38" s="113"/>
      <c r="G38" s="66"/>
      <c r="H38" s="66"/>
      <c r="I38" s="66"/>
      <c r="K38" s="66"/>
    </row>
    <row r="39" spans="1:13" ht="47.25" customHeight="1" thickBot="1" x14ac:dyDescent="0.25">
      <c r="A39" s="83" t="str">
        <f>[1]Traduzioni!$B$7</f>
        <v>КОД</v>
      </c>
      <c r="B39" s="84" t="str">
        <f>[1]Traduzioni!$B$8</f>
        <v>АРТИКУЛ</v>
      </c>
      <c r="C39" s="85"/>
      <c r="D39" s="83" t="str">
        <f>[1]Traduzioni!$B$9</f>
        <v>ЕД.ИЗМ.</v>
      </c>
      <c r="E39" s="120" t="str">
        <f>[1]Traduzioni!$B$10</f>
        <v>РУБЛИ</v>
      </c>
      <c r="F39" s="120" t="str">
        <f>[1]Traduzioni!$B$10</f>
        <v>РУБЛИ</v>
      </c>
      <c r="G39" s="87" t="str">
        <f>[1]Traduzioni!$B$13</f>
        <v>Штук в коробке</v>
      </c>
      <c r="H39" s="87" t="s">
        <v>819</v>
      </c>
      <c r="I39" s="87" t="str">
        <f>[1]Traduzioni!$B$15</f>
        <v>М2 в паллете</v>
      </c>
      <c r="J39" s="87" t="str">
        <f>[1]Traduzioni!$B$11</f>
        <v>Минималь-ный заказ</v>
      </c>
      <c r="K39" s="87" t="str">
        <f>[1]Traduzioni!$B$12</f>
        <v>Продается только коробками</v>
      </c>
    </row>
    <row r="40" spans="1:13" ht="1.5" hidden="1" customHeight="1" thickBot="1" x14ac:dyDescent="0.25">
      <c r="A40" s="88" t="str">
        <f>[1]Traduzioni!$A$7</f>
        <v>CODICE</v>
      </c>
      <c r="B40" s="89" t="str">
        <f>[1]Traduzioni!$A$8</f>
        <v>ARTICOLO</v>
      </c>
      <c r="C40" s="90"/>
      <c r="D40" s="88" t="str">
        <f>[1]Traduzioni!$A$9</f>
        <v>U.M.</v>
      </c>
      <c r="E40" s="121" t="str">
        <f>[1]Traduzioni!$A$10</f>
        <v>RUBLI</v>
      </c>
      <c r="F40" s="121" t="str">
        <f>[1]Traduzioni!$A$10</f>
        <v>RUBLI</v>
      </c>
      <c r="G40" s="92" t="str">
        <f>[1]Traduzioni!$A$13</f>
        <v>Pz per scatola</v>
      </c>
      <c r="H40" s="92" t="s">
        <v>683</v>
      </c>
      <c r="I40" s="92" t="str">
        <f>[1]Traduzioni!$A$15</f>
        <v>Mq per pallet</v>
      </c>
      <c r="J40" s="92" t="str">
        <f>[1]Traduzioni!$A$11</f>
        <v>Ordine minimo</v>
      </c>
      <c r="K40" s="92" t="str">
        <f>[1]Traduzioni!$A$12</f>
        <v>Venduto solo a scatole intere</v>
      </c>
    </row>
    <row r="41" spans="1:13" ht="27.75" hidden="1" thickBot="1" x14ac:dyDescent="0.25">
      <c r="A41" s="93" t="str">
        <f>[1]Traduzioni!$C$7</f>
        <v>CODE</v>
      </c>
      <c r="B41" s="94" t="str">
        <f>[1]Traduzioni!$C$8</f>
        <v>ITEM</v>
      </c>
      <c r="C41" s="95"/>
      <c r="D41" s="93" t="str">
        <f>[1]Traduzioni!$C$9</f>
        <v>U.M.</v>
      </c>
      <c r="E41" s="122" t="str">
        <f>[1]Traduzioni!$C$10</f>
        <v>RUBLES</v>
      </c>
      <c r="F41" s="122" t="str">
        <f>[1]Traduzioni!$C$10</f>
        <v>RUBLES</v>
      </c>
      <c r="G41" s="97" t="str">
        <f>[1]Traduzioni!$C$13</f>
        <v>Pieces in a box</v>
      </c>
      <c r="H41" s="97" t="s">
        <v>683</v>
      </c>
      <c r="I41" s="97" t="str">
        <f>[1]Traduzioni!$C$15</f>
        <v xml:space="preserve">Sqm per pallet </v>
      </c>
      <c r="J41" s="97" t="str">
        <f>[1]Traduzioni!$C$11</f>
        <v>Min. Qty to be ordered</v>
      </c>
      <c r="K41" s="97" t="str">
        <f>[1]Traduzioni!$C$12</f>
        <v>Sold for full boxes only</v>
      </c>
    </row>
    <row r="42" spans="1:13" ht="31.5" customHeight="1" thickBot="1" x14ac:dyDescent="0.25">
      <c r="A42" s="145">
        <v>610130000065</v>
      </c>
      <c r="B42" s="528" t="s">
        <v>908</v>
      </c>
      <c r="C42" s="528"/>
      <c r="D42" s="512" t="s">
        <v>687</v>
      </c>
      <c r="E42" s="566">
        <v>392</v>
      </c>
      <c r="F42" s="567">
        <v>353</v>
      </c>
      <c r="G42" s="495">
        <v>10</v>
      </c>
      <c r="H42" s="495">
        <v>6</v>
      </c>
      <c r="I42" s="513">
        <v>432</v>
      </c>
      <c r="J42" s="495" t="str">
        <f>[1]Traduzioni!$A$88</f>
        <v>Коробко  Scatola   Box</v>
      </c>
      <c r="K42" s="495" t="s">
        <v>808</v>
      </c>
    </row>
    <row r="43" spans="1:13" ht="36" customHeight="1" thickBot="1" x14ac:dyDescent="0.25">
      <c r="A43" s="145">
        <v>610130000066</v>
      </c>
      <c r="B43" s="528" t="s">
        <v>909</v>
      </c>
      <c r="C43" s="528"/>
      <c r="D43" s="512"/>
      <c r="E43" s="566"/>
      <c r="F43" s="567"/>
      <c r="G43" s="495"/>
      <c r="H43" s="495"/>
      <c r="I43" s="513"/>
      <c r="J43" s="495"/>
      <c r="K43" s="495"/>
    </row>
    <row r="44" spans="1:13" ht="32.25" customHeight="1" thickBot="1" x14ac:dyDescent="0.25">
      <c r="A44" s="145">
        <v>610130000067</v>
      </c>
      <c r="B44" s="528" t="s">
        <v>910</v>
      </c>
      <c r="C44" s="528"/>
      <c r="D44" s="512"/>
      <c r="E44" s="566"/>
      <c r="F44" s="567"/>
      <c r="G44" s="495"/>
      <c r="H44" s="495"/>
      <c r="I44" s="513"/>
      <c r="J44" s="495"/>
      <c r="K44" s="495"/>
    </row>
    <row r="45" spans="1:13" ht="30.75" customHeight="1" thickBot="1" x14ac:dyDescent="0.25">
      <c r="A45" s="145">
        <v>610130000068</v>
      </c>
      <c r="B45" s="528" t="s">
        <v>911</v>
      </c>
      <c r="C45" s="528"/>
      <c r="D45" s="512"/>
      <c r="E45" s="566"/>
      <c r="F45" s="567"/>
      <c r="G45" s="495"/>
      <c r="H45" s="495"/>
      <c r="I45" s="513"/>
      <c r="J45" s="495"/>
      <c r="K45" s="495"/>
    </row>
    <row r="46" spans="1:13" ht="33" customHeight="1" thickBot="1" x14ac:dyDescent="0.25">
      <c r="A46" s="145">
        <v>610130000069</v>
      </c>
      <c r="B46" s="528" t="s">
        <v>912</v>
      </c>
      <c r="C46" s="528"/>
      <c r="D46" s="512"/>
      <c r="E46" s="566"/>
      <c r="F46" s="567"/>
      <c r="G46" s="495"/>
      <c r="H46" s="495"/>
      <c r="I46" s="513"/>
      <c r="J46" s="495"/>
      <c r="K46" s="495"/>
    </row>
    <row r="47" spans="1:13" ht="30.75" customHeight="1" x14ac:dyDescent="0.2">
      <c r="A47" s="145">
        <v>610130000070</v>
      </c>
      <c r="B47" s="528" t="s">
        <v>913</v>
      </c>
      <c r="C47" s="528"/>
      <c r="D47" s="512"/>
      <c r="E47" s="566"/>
      <c r="F47" s="567"/>
      <c r="G47" s="495"/>
      <c r="H47" s="495"/>
      <c r="I47" s="513"/>
      <c r="J47" s="495"/>
      <c r="K47" s="495"/>
    </row>
    <row r="48" spans="1:13" ht="31.5" customHeight="1" thickBot="1" x14ac:dyDescent="0.25">
      <c r="A48" s="66"/>
      <c r="B48" s="127"/>
      <c r="C48" s="127"/>
      <c r="E48" s="113"/>
      <c r="F48" s="113"/>
      <c r="G48" s="66"/>
      <c r="H48" s="66"/>
      <c r="I48" s="66"/>
      <c r="K48" s="66"/>
    </row>
    <row r="49" spans="1:11" ht="31.5" customHeight="1" thickBot="1" x14ac:dyDescent="0.25">
      <c r="A49" s="68" t="str">
        <f>[1]Traduzioni!$B$5</f>
        <v>ФОРМАТ</v>
      </c>
      <c r="B49" s="509" t="s">
        <v>914</v>
      </c>
      <c r="C49" s="509"/>
      <c r="D49" s="114" t="s">
        <v>752</v>
      </c>
      <c r="E49" s="115"/>
      <c r="F49" s="115"/>
      <c r="G49" s="477" t="str">
        <f>[1]Traduzioni!$B$16</f>
        <v>Натуральная</v>
      </c>
      <c r="H49" s="477"/>
      <c r="I49" s="477"/>
      <c r="J49" s="71"/>
      <c r="K49" s="72"/>
    </row>
    <row r="50" spans="1:11" ht="30.75" hidden="1" customHeight="1" thickBot="1" x14ac:dyDescent="0.25">
      <c r="A50" s="73" t="str">
        <f>[1]Traduzioni!$A$5</f>
        <v>FORMATO</v>
      </c>
      <c r="B50" s="510" t="s">
        <v>915</v>
      </c>
      <c r="C50" s="510"/>
      <c r="D50" s="116" t="s">
        <v>753</v>
      </c>
      <c r="E50" s="117"/>
      <c r="F50" s="117"/>
      <c r="G50" s="478" t="str">
        <f>[1]Traduzioni!$A$16</f>
        <v>Naturale</v>
      </c>
      <c r="H50" s="478"/>
      <c r="I50" s="478"/>
      <c r="J50" s="76"/>
      <c r="K50" s="77"/>
    </row>
    <row r="51" spans="1:11" ht="24" hidden="1" thickBot="1" x14ac:dyDescent="0.25">
      <c r="A51" s="78" t="str">
        <f>[1]Traduzioni!$C$5</f>
        <v>SIZE</v>
      </c>
      <c r="B51" s="511" t="s">
        <v>915</v>
      </c>
      <c r="C51" s="511"/>
      <c r="D51" s="118" t="s">
        <v>754</v>
      </c>
      <c r="E51" s="119"/>
      <c r="F51" s="119"/>
      <c r="G51" s="479" t="str">
        <f>[1]Traduzioni!$C$16</f>
        <v>Matt</v>
      </c>
      <c r="H51" s="479"/>
      <c r="I51" s="479"/>
      <c r="J51" s="81"/>
      <c r="K51" s="82"/>
    </row>
    <row r="52" spans="1:11" ht="21.75" hidden="1" customHeight="1" thickBot="1" x14ac:dyDescent="0.25">
      <c r="A52" s="66"/>
      <c r="B52" s="127"/>
      <c r="C52" s="127"/>
      <c r="E52" s="113"/>
      <c r="F52" s="113"/>
      <c r="G52" s="66"/>
      <c r="H52" s="66"/>
      <c r="I52" s="66"/>
      <c r="K52" s="66"/>
    </row>
    <row r="53" spans="1:11" ht="42" customHeight="1" x14ac:dyDescent="0.2">
      <c r="A53" s="83" t="str">
        <f>[1]Traduzioni!$B$7</f>
        <v>КОД</v>
      </c>
      <c r="B53" s="84" t="str">
        <f>[1]Traduzioni!$B$8</f>
        <v>АРТИКУЛ</v>
      </c>
      <c r="C53" s="187"/>
      <c r="D53" s="83" t="str">
        <f>[1]Traduzioni!$B$9</f>
        <v>ЕД.ИЗМ.</v>
      </c>
      <c r="E53" s="120" t="str">
        <f>[1]Traduzioni!$B$10</f>
        <v>РУБЛИ</v>
      </c>
      <c r="F53" s="120" t="str">
        <f>[1]Traduzioni!$B$10</f>
        <v>РУБЛИ</v>
      </c>
      <c r="G53" s="188" t="str">
        <f>[1]Traduzioni!$B$13</f>
        <v>Штук в коробке</v>
      </c>
      <c r="H53" s="87" t="str">
        <f>[1]Traduzioni!$B$14</f>
        <v>М2 в коробке</v>
      </c>
      <c r="I53" s="87" t="str">
        <f>[1]Traduzioni!$B$15</f>
        <v>М2 в паллете</v>
      </c>
      <c r="J53" s="87" t="str">
        <f>[1]Traduzioni!$B$11</f>
        <v>Минималь-ный заказ</v>
      </c>
      <c r="K53" s="87" t="str">
        <f>[1]Traduzioni!$B$12</f>
        <v>Продается только коробками</v>
      </c>
    </row>
    <row r="54" spans="1:11" ht="0.75" customHeight="1" thickBot="1" x14ac:dyDescent="0.25">
      <c r="A54" s="88" t="str">
        <f>[1]Traduzioni!$A$7</f>
        <v>CODICE</v>
      </c>
      <c r="B54" s="89" t="str">
        <f>[1]Traduzioni!$A$8</f>
        <v>ARTICOLO</v>
      </c>
      <c r="C54" s="189"/>
      <c r="D54" s="88" t="str">
        <f>[1]Traduzioni!$A$9</f>
        <v>U.M.</v>
      </c>
      <c r="E54" s="121" t="str">
        <f>[1]Traduzioni!$A$10</f>
        <v>RUBLI</v>
      </c>
      <c r="F54" s="121" t="str">
        <f>[1]Traduzioni!$A$10</f>
        <v>RUBLI</v>
      </c>
      <c r="G54" s="190" t="str">
        <f>[1]Traduzioni!$A$13</f>
        <v>Pz per scatola</v>
      </c>
      <c r="H54" s="92" t="str">
        <f>[1]Traduzioni!$A$14</f>
        <v>Mq per scatola</v>
      </c>
      <c r="I54" s="92" t="str">
        <f>[1]Traduzioni!$A$15</f>
        <v>Mq per pallet</v>
      </c>
      <c r="J54" s="92" t="str">
        <f>[1]Traduzioni!$A$11</f>
        <v>Ordine minimo</v>
      </c>
      <c r="K54" s="92" t="str">
        <f>[1]Traduzioni!$A$12</f>
        <v>Venduto solo a scatole intere</v>
      </c>
    </row>
    <row r="55" spans="1:11" ht="27.75" hidden="1" thickBot="1" x14ac:dyDescent="0.25">
      <c r="A55" s="93" t="str">
        <f>[1]Traduzioni!$C$7</f>
        <v>CODE</v>
      </c>
      <c r="B55" s="94" t="str">
        <f>[1]Traduzioni!$C$8</f>
        <v>ITEM</v>
      </c>
      <c r="C55" s="191"/>
      <c r="D55" s="93" t="str">
        <f>[1]Traduzioni!$C$9</f>
        <v>U.M.</v>
      </c>
      <c r="E55" s="122" t="str">
        <f>[1]Traduzioni!$C$10</f>
        <v>RUBLES</v>
      </c>
      <c r="F55" s="122" t="str">
        <f>[1]Traduzioni!$C$10</f>
        <v>RUBLES</v>
      </c>
      <c r="G55" s="190" t="str">
        <f>[1]Traduzioni!$C$13</f>
        <v>Pieces in a box</v>
      </c>
      <c r="H55" s="92" t="str">
        <f>[1]Traduzioni!$C$14</f>
        <v xml:space="preserve">Sqm in a box </v>
      </c>
      <c r="I55" s="92" t="str">
        <f>[1]Traduzioni!$C$15</f>
        <v xml:space="preserve">Sqm per pallet </v>
      </c>
      <c r="J55" s="92" t="str">
        <f>[1]Traduzioni!$C$11</f>
        <v>Min. Qty to be ordered</v>
      </c>
      <c r="K55" s="92" t="str">
        <f>[1]Traduzioni!$C$12</f>
        <v>Sold for full boxes only</v>
      </c>
    </row>
    <row r="56" spans="1:11" ht="31.5" customHeight="1" thickBot="1" x14ac:dyDescent="0.25">
      <c r="A56" s="145">
        <v>610080000058</v>
      </c>
      <c r="B56" s="528" t="s">
        <v>916</v>
      </c>
      <c r="C56" s="528"/>
      <c r="D56" s="513" t="s">
        <v>917</v>
      </c>
      <c r="E56" s="568">
        <v>3670</v>
      </c>
      <c r="F56" s="569">
        <v>3303</v>
      </c>
      <c r="G56" s="513">
        <v>6</v>
      </c>
      <c r="H56" s="513">
        <v>1.08</v>
      </c>
      <c r="I56" s="513">
        <v>43.2</v>
      </c>
      <c r="J56" s="513" t="str">
        <f>[1]Traduzioni!$A$88</f>
        <v>Коробко  Scatola   Box</v>
      </c>
      <c r="K56" s="513" t="str">
        <f>[1]Traduzioni!$A$85</f>
        <v>да - sì - yes</v>
      </c>
    </row>
    <row r="57" spans="1:11" ht="30.75" customHeight="1" thickBot="1" x14ac:dyDescent="0.25">
      <c r="A57" s="145">
        <v>610080000059</v>
      </c>
      <c r="B57" s="528" t="s">
        <v>918</v>
      </c>
      <c r="C57" s="528"/>
      <c r="D57" s="513"/>
      <c r="E57" s="568"/>
      <c r="F57" s="569"/>
      <c r="G57" s="513"/>
      <c r="H57" s="513"/>
      <c r="I57" s="513"/>
      <c r="J57" s="513"/>
      <c r="K57" s="513"/>
    </row>
    <row r="58" spans="1:11" ht="36" customHeight="1" thickBot="1" x14ac:dyDescent="0.25">
      <c r="A58" s="145">
        <v>610080000060</v>
      </c>
      <c r="B58" s="528" t="s">
        <v>919</v>
      </c>
      <c r="C58" s="528"/>
      <c r="D58" s="513"/>
      <c r="E58" s="568"/>
      <c r="F58" s="569"/>
      <c r="G58" s="513"/>
      <c r="H58" s="513"/>
      <c r="I58" s="513"/>
      <c r="J58" s="513"/>
      <c r="K58" s="513"/>
    </row>
    <row r="59" spans="1:11" ht="32.25" customHeight="1" thickBot="1" x14ac:dyDescent="0.25">
      <c r="A59" s="145">
        <v>610080000061</v>
      </c>
      <c r="B59" s="528" t="s">
        <v>920</v>
      </c>
      <c r="C59" s="528"/>
      <c r="D59" s="513"/>
      <c r="E59" s="568"/>
      <c r="F59" s="569"/>
      <c r="G59" s="513"/>
      <c r="H59" s="513"/>
      <c r="I59" s="513"/>
      <c r="J59" s="513"/>
      <c r="K59" s="513"/>
    </row>
    <row r="60" spans="1:11" ht="32.25" customHeight="1" thickBot="1" x14ac:dyDescent="0.25">
      <c r="A60" s="145">
        <v>610080000062</v>
      </c>
      <c r="B60" s="528" t="s">
        <v>921</v>
      </c>
      <c r="C60" s="528"/>
      <c r="D60" s="513"/>
      <c r="E60" s="568"/>
      <c r="F60" s="569"/>
      <c r="G60" s="513"/>
      <c r="H60" s="513"/>
      <c r="I60" s="513"/>
      <c r="J60" s="513"/>
      <c r="K60" s="513"/>
    </row>
    <row r="61" spans="1:11" ht="32.25" customHeight="1" x14ac:dyDescent="0.2">
      <c r="A61" s="145">
        <v>610080000063</v>
      </c>
      <c r="B61" s="528" t="s">
        <v>922</v>
      </c>
      <c r="C61" s="528"/>
      <c r="D61" s="513"/>
      <c r="E61" s="568"/>
      <c r="F61" s="569"/>
      <c r="G61" s="513"/>
      <c r="H61" s="513"/>
      <c r="I61" s="513"/>
      <c r="J61" s="513"/>
      <c r="K61" s="513"/>
    </row>
    <row r="62" spans="1:11" ht="32.25" customHeight="1" thickBot="1" x14ac:dyDescent="0.25">
      <c r="A62" s="66"/>
      <c r="B62" s="127"/>
      <c r="C62" s="127"/>
      <c r="D62" s="149"/>
      <c r="E62" s="201"/>
      <c r="F62" s="201"/>
      <c r="G62" s="127"/>
      <c r="H62" s="127"/>
      <c r="I62" s="127"/>
      <c r="J62" s="149"/>
      <c r="K62" s="127"/>
    </row>
    <row r="63" spans="1:11" ht="32.25" customHeight="1" thickBot="1" x14ac:dyDescent="0.25">
      <c r="A63" s="68" t="str">
        <f>[1]Traduzioni!$B$5</f>
        <v>ФОРМАТ</v>
      </c>
      <c r="B63" s="509" t="s">
        <v>861</v>
      </c>
      <c r="C63" s="509"/>
      <c r="D63" s="114" t="s">
        <v>752</v>
      </c>
      <c r="E63" s="115"/>
      <c r="F63" s="115"/>
      <c r="G63" s="477" t="str">
        <f>[1]Traduzioni!$B$16</f>
        <v>Натуральная</v>
      </c>
      <c r="H63" s="477"/>
      <c r="I63" s="477"/>
      <c r="J63" s="71"/>
      <c r="K63" s="72"/>
    </row>
    <row r="64" spans="1:11" ht="32.25" hidden="1" customHeight="1" thickBot="1" x14ac:dyDescent="0.25">
      <c r="A64" s="73" t="str">
        <f>[1]Traduzioni!$A$5</f>
        <v>FORMATO</v>
      </c>
      <c r="B64" s="510" t="s">
        <v>859</v>
      </c>
      <c r="C64" s="510"/>
      <c r="D64" s="116" t="s">
        <v>753</v>
      </c>
      <c r="E64" s="117"/>
      <c r="F64" s="117"/>
      <c r="G64" s="478" t="str">
        <f>[1]Traduzioni!$A$16</f>
        <v>Naturale</v>
      </c>
      <c r="H64" s="478"/>
      <c r="I64" s="478"/>
      <c r="J64" s="76"/>
      <c r="K64" s="77"/>
    </row>
    <row r="65" spans="1:11" ht="24" hidden="1" thickBot="1" x14ac:dyDescent="0.25">
      <c r="A65" s="78" t="str">
        <f>[1]Traduzioni!$C$5</f>
        <v>SIZE</v>
      </c>
      <c r="B65" s="511" t="s">
        <v>859</v>
      </c>
      <c r="C65" s="511"/>
      <c r="D65" s="118" t="s">
        <v>754</v>
      </c>
      <c r="E65" s="119"/>
      <c r="F65" s="119"/>
      <c r="G65" s="479" t="str">
        <f>[1]Traduzioni!$C$16</f>
        <v>Matt</v>
      </c>
      <c r="H65" s="479"/>
      <c r="I65" s="479"/>
      <c r="J65" s="81"/>
      <c r="K65" s="82"/>
    </row>
    <row r="66" spans="1:11" ht="12.75" hidden="1" customHeight="1" thickBot="1" x14ac:dyDescent="0.25">
      <c r="A66" s="66"/>
      <c r="B66" s="127"/>
      <c r="C66" s="127"/>
      <c r="E66" s="113"/>
      <c r="F66" s="113"/>
      <c r="G66" s="66"/>
      <c r="H66" s="66"/>
      <c r="I66" s="66"/>
      <c r="K66" s="66"/>
    </row>
    <row r="67" spans="1:11" ht="43.5" customHeight="1" x14ac:dyDescent="0.2">
      <c r="A67" s="83" t="str">
        <f>[1]Traduzioni!$B$7</f>
        <v>КОД</v>
      </c>
      <c r="B67" s="84" t="str">
        <f>[1]Traduzioni!$B$8</f>
        <v>АРТИКУЛ</v>
      </c>
      <c r="C67" s="85"/>
      <c r="D67" s="83" t="str">
        <f>[1]Traduzioni!$B$9</f>
        <v>ЕД.ИЗМ.</v>
      </c>
      <c r="E67" s="120" t="str">
        <f>[1]Traduzioni!$B$10</f>
        <v>РУБЛИ</v>
      </c>
      <c r="F67" s="120" t="str">
        <f>[1]Traduzioni!$B$10</f>
        <v>РУБЛИ</v>
      </c>
      <c r="G67" s="87" t="str">
        <f>[1]Traduzioni!$B$13</f>
        <v>Штук в коробке</v>
      </c>
      <c r="H67" s="87" t="str">
        <f>[1]Traduzioni!$B$14</f>
        <v>М2 в коробке</v>
      </c>
      <c r="I67" s="87" t="str">
        <f>[1]Traduzioni!$B$15</f>
        <v>М2 в паллете</v>
      </c>
      <c r="J67" s="87" t="str">
        <f>[1]Traduzioni!$B$11</f>
        <v>Минималь-ный заказ</v>
      </c>
      <c r="K67" s="87" t="str">
        <f>[1]Traduzioni!$B$12</f>
        <v>Продается только коробками</v>
      </c>
    </row>
    <row r="68" spans="1:11" ht="0.75" customHeight="1" thickBot="1" x14ac:dyDescent="0.25">
      <c r="A68" s="88" t="str">
        <f>[1]Traduzioni!$A$7</f>
        <v>CODICE</v>
      </c>
      <c r="B68" s="89" t="str">
        <f>[1]Traduzioni!$A$8</f>
        <v>ARTICOLO</v>
      </c>
      <c r="C68" s="90"/>
      <c r="D68" s="88" t="str">
        <f>[1]Traduzioni!$A$9</f>
        <v>U.M.</v>
      </c>
      <c r="E68" s="121" t="str">
        <f>[1]Traduzioni!$A$10</f>
        <v>RUBLI</v>
      </c>
      <c r="F68" s="121" t="str">
        <f>[1]Traduzioni!$A$10</f>
        <v>RUBLI</v>
      </c>
      <c r="G68" s="92" t="str">
        <f>[1]Traduzioni!$A$13</f>
        <v>Pz per scatola</v>
      </c>
      <c r="H68" s="92" t="str">
        <f>[1]Traduzioni!$A$14</f>
        <v>Mq per scatola</v>
      </c>
      <c r="I68" s="92" t="str">
        <f>[1]Traduzioni!$A$15</f>
        <v>Mq per pallet</v>
      </c>
      <c r="J68" s="92" t="str">
        <f>[1]Traduzioni!$A$11</f>
        <v>Ordine minimo</v>
      </c>
      <c r="K68" s="92" t="str">
        <f>[1]Traduzioni!$A$12</f>
        <v>Venduto solo a scatole intere</v>
      </c>
    </row>
    <row r="69" spans="1:11" ht="27.75" hidden="1" thickBot="1" x14ac:dyDescent="0.25">
      <c r="A69" s="93" t="str">
        <f>[1]Traduzioni!$C$7</f>
        <v>CODE</v>
      </c>
      <c r="B69" s="94" t="str">
        <f>[1]Traduzioni!$C$8</f>
        <v>ITEM</v>
      </c>
      <c r="C69" s="95"/>
      <c r="D69" s="93" t="str">
        <f>[1]Traduzioni!$C$9</f>
        <v>U.M.</v>
      </c>
      <c r="E69" s="122" t="str">
        <f>[1]Traduzioni!$C$10</f>
        <v>RUBLES</v>
      </c>
      <c r="F69" s="122" t="str">
        <f>[1]Traduzioni!$C$10</f>
        <v>RUBLES</v>
      </c>
      <c r="G69" s="97" t="str">
        <f>[1]Traduzioni!$C$13</f>
        <v>Pieces in a box</v>
      </c>
      <c r="H69" s="97" t="str">
        <f>[1]Traduzioni!$C$14</f>
        <v xml:space="preserve">Sqm in a box </v>
      </c>
      <c r="I69" s="97" t="str">
        <f>[1]Traduzioni!$C$15</f>
        <v xml:space="preserve">Sqm per pallet </v>
      </c>
      <c r="J69" s="97" t="str">
        <f>[1]Traduzioni!$C$11</f>
        <v>Min. Qty to be ordered</v>
      </c>
      <c r="K69" s="97" t="str">
        <f>[1]Traduzioni!$C$12</f>
        <v>Sold for full boxes only</v>
      </c>
    </row>
    <row r="70" spans="1:11" ht="52.5" customHeight="1" thickBot="1" x14ac:dyDescent="0.25">
      <c r="A70" s="145">
        <v>610090000333</v>
      </c>
      <c r="B70" s="528" t="s">
        <v>923</v>
      </c>
      <c r="C70" s="528"/>
      <c r="D70" s="521" t="s">
        <v>701</v>
      </c>
      <c r="E70" s="570">
        <v>96</v>
      </c>
      <c r="F70" s="567">
        <v>86</v>
      </c>
      <c r="G70" s="521">
        <v>15</v>
      </c>
      <c r="H70" s="521" t="s">
        <v>68</v>
      </c>
      <c r="I70" s="521" t="s">
        <v>68</v>
      </c>
      <c r="J70" s="521" t="str">
        <f>[1]Traduzioni!$A$88</f>
        <v>Коробко  Scatola   Box</v>
      </c>
      <c r="K70" s="521" t="s">
        <v>808</v>
      </c>
    </row>
    <row r="71" spans="1:11" ht="38.25" customHeight="1" thickBot="1" x14ac:dyDescent="0.25">
      <c r="A71" s="145">
        <v>610090000334</v>
      </c>
      <c r="B71" s="528" t="s">
        <v>924</v>
      </c>
      <c r="C71" s="528"/>
      <c r="D71" s="521"/>
      <c r="E71" s="570"/>
      <c r="F71" s="567"/>
      <c r="G71" s="521"/>
      <c r="H71" s="521"/>
      <c r="I71" s="521"/>
      <c r="J71" s="521"/>
      <c r="K71" s="521"/>
    </row>
    <row r="72" spans="1:11" ht="33" customHeight="1" thickBot="1" x14ac:dyDescent="0.25">
      <c r="A72" s="145">
        <v>610090000335</v>
      </c>
      <c r="B72" s="528" t="s">
        <v>925</v>
      </c>
      <c r="C72" s="528"/>
      <c r="D72" s="521"/>
      <c r="E72" s="570"/>
      <c r="F72" s="567"/>
      <c r="G72" s="521"/>
      <c r="H72" s="521"/>
      <c r="I72" s="521"/>
      <c r="J72" s="521"/>
      <c r="K72" s="521"/>
    </row>
    <row r="73" spans="1:11" ht="35.25" customHeight="1" thickBot="1" x14ac:dyDescent="0.25">
      <c r="A73" s="145">
        <v>610090000336</v>
      </c>
      <c r="B73" s="528" t="s">
        <v>926</v>
      </c>
      <c r="C73" s="528"/>
      <c r="D73" s="521"/>
      <c r="E73" s="570"/>
      <c r="F73" s="567"/>
      <c r="G73" s="521"/>
      <c r="H73" s="521"/>
      <c r="I73" s="521"/>
      <c r="J73" s="521"/>
      <c r="K73" s="521"/>
    </row>
    <row r="74" spans="1:11" ht="35.25" customHeight="1" thickBot="1" x14ac:dyDescent="0.25">
      <c r="A74" s="145">
        <v>610090000337</v>
      </c>
      <c r="B74" s="528" t="s">
        <v>927</v>
      </c>
      <c r="C74" s="528"/>
      <c r="D74" s="521"/>
      <c r="E74" s="570"/>
      <c r="F74" s="567"/>
      <c r="G74" s="521"/>
      <c r="H74" s="521"/>
      <c r="I74" s="521"/>
      <c r="J74" s="521"/>
      <c r="K74" s="521"/>
    </row>
    <row r="75" spans="1:11" ht="35.25" customHeight="1" x14ac:dyDescent="0.2">
      <c r="A75" s="145">
        <v>610090000338</v>
      </c>
      <c r="B75" s="528" t="s">
        <v>928</v>
      </c>
      <c r="C75" s="528"/>
      <c r="D75" s="521"/>
      <c r="E75" s="570"/>
      <c r="F75" s="567"/>
      <c r="G75" s="521"/>
      <c r="H75" s="521"/>
      <c r="I75" s="521"/>
      <c r="J75" s="521"/>
      <c r="K75" s="521"/>
    </row>
    <row r="76" spans="1:11" ht="35.25" customHeight="1" thickBot="1" x14ac:dyDescent="0.25">
      <c r="A76" s="66"/>
      <c r="B76" s="127"/>
      <c r="C76" s="127"/>
      <c r="E76" s="113"/>
      <c r="F76" s="113"/>
      <c r="G76" s="66"/>
      <c r="H76" s="66"/>
      <c r="I76" s="66"/>
      <c r="K76" s="66"/>
    </row>
    <row r="77" spans="1:11" ht="34.5" customHeight="1" thickBot="1" x14ac:dyDescent="0.25">
      <c r="A77" s="68" t="str">
        <f>[1]Traduzioni!$B$5</f>
        <v>ФОРМАТ</v>
      </c>
      <c r="B77" s="509" t="s">
        <v>706</v>
      </c>
      <c r="C77" s="509"/>
      <c r="D77" s="114" t="s">
        <v>752</v>
      </c>
      <c r="E77" s="115"/>
      <c r="F77" s="115"/>
      <c r="G77" s="477" t="str">
        <f>[1]Traduzioni!$B$16</f>
        <v>Натуральная</v>
      </c>
      <c r="H77" s="477"/>
      <c r="I77" s="477"/>
      <c r="J77" s="71"/>
      <c r="K77" s="72"/>
    </row>
    <row r="78" spans="1:11" ht="35.25" hidden="1" customHeight="1" thickBot="1" x14ac:dyDescent="0.25">
      <c r="A78" s="73" t="str">
        <f>[1]Traduzioni!$A$5</f>
        <v>FORMATO</v>
      </c>
      <c r="B78" s="510" t="s">
        <v>750</v>
      </c>
      <c r="C78" s="510"/>
      <c r="D78" s="116" t="s">
        <v>753</v>
      </c>
      <c r="E78" s="117"/>
      <c r="F78" s="117"/>
      <c r="G78" s="478" t="str">
        <f>[1]Traduzioni!$A$16</f>
        <v>Naturale</v>
      </c>
      <c r="H78" s="478"/>
      <c r="I78" s="478"/>
      <c r="J78" s="76"/>
      <c r="K78" s="77"/>
    </row>
    <row r="79" spans="1:11" ht="24" hidden="1" thickBot="1" x14ac:dyDescent="0.25">
      <c r="A79" s="78" t="str">
        <f>[1]Traduzioni!$C$5</f>
        <v>SIZE</v>
      </c>
      <c r="B79" s="511" t="s">
        <v>750</v>
      </c>
      <c r="C79" s="511"/>
      <c r="D79" s="118" t="s">
        <v>754</v>
      </c>
      <c r="E79" s="119"/>
      <c r="F79" s="119"/>
      <c r="G79" s="479" t="str">
        <f>[1]Traduzioni!$C$16</f>
        <v>Matt</v>
      </c>
      <c r="H79" s="479"/>
      <c r="I79" s="479"/>
      <c r="J79" s="81"/>
      <c r="K79" s="82"/>
    </row>
    <row r="80" spans="1:11" ht="12.75" hidden="1" customHeight="1" thickBot="1" x14ac:dyDescent="0.25">
      <c r="A80" s="66"/>
      <c r="B80" s="127"/>
      <c r="C80" s="127"/>
      <c r="E80" s="113"/>
      <c r="F80" s="113"/>
      <c r="G80" s="66"/>
      <c r="H80" s="66"/>
      <c r="I80" s="66"/>
      <c r="K80" s="66"/>
    </row>
    <row r="81" spans="1:11" ht="44.25" customHeight="1" thickBot="1" x14ac:dyDescent="0.25">
      <c r="A81" s="83" t="str">
        <f>[1]Traduzioni!$B$7</f>
        <v>КОД</v>
      </c>
      <c r="B81" s="84" t="str">
        <f>[1]Traduzioni!$B$8</f>
        <v>АРТИКУЛ</v>
      </c>
      <c r="C81" s="85"/>
      <c r="D81" s="83" t="str">
        <f>[1]Traduzioni!$B$9</f>
        <v>ЕД.ИЗМ.</v>
      </c>
      <c r="E81" s="120" t="str">
        <f>[1]Traduzioni!$B$10</f>
        <v>РУБЛИ</v>
      </c>
      <c r="F81" s="120" t="str">
        <f>[1]Traduzioni!$B$10</f>
        <v>РУБЛИ</v>
      </c>
      <c r="G81" s="87" t="str">
        <f>[1]Traduzioni!$B$13</f>
        <v>Штук в коробке</v>
      </c>
      <c r="H81" s="87" t="str">
        <f>[1]Traduzioni!$B$14</f>
        <v>М2 в коробке</v>
      </c>
      <c r="I81" s="87" t="str">
        <f>[1]Traduzioni!$B$15</f>
        <v>М2 в паллете</v>
      </c>
      <c r="J81" s="87" t="str">
        <f>[1]Traduzioni!$B$11</f>
        <v>Минималь-ный заказ</v>
      </c>
      <c r="K81" s="87" t="str">
        <f>[1]Traduzioni!$B$12</f>
        <v>Продается только коробками</v>
      </c>
    </row>
    <row r="82" spans="1:11" ht="12.75" hidden="1" customHeight="1" thickBot="1" x14ac:dyDescent="0.25">
      <c r="A82" s="88" t="str">
        <f>[1]Traduzioni!$A$7</f>
        <v>CODICE</v>
      </c>
      <c r="B82" s="89" t="str">
        <f>[1]Traduzioni!$A$8</f>
        <v>ARTICOLO</v>
      </c>
      <c r="C82" s="90"/>
      <c r="D82" s="88" t="str">
        <f>[1]Traduzioni!$A$9</f>
        <v>U.M.</v>
      </c>
      <c r="E82" s="121" t="str">
        <f>[1]Traduzioni!$A$10</f>
        <v>RUBLI</v>
      </c>
      <c r="F82" s="121" t="str">
        <f>[1]Traduzioni!$A$10</f>
        <v>RUBLI</v>
      </c>
      <c r="G82" s="92" t="str">
        <f>[1]Traduzioni!$A$13</f>
        <v>Pz per scatola</v>
      </c>
      <c r="H82" s="92" t="str">
        <f>[1]Traduzioni!$A$14</f>
        <v>Mq per scatola</v>
      </c>
      <c r="I82" s="92" t="str">
        <f>[1]Traduzioni!$A$15</f>
        <v>Mq per pallet</v>
      </c>
      <c r="J82" s="92" t="str">
        <f>[1]Traduzioni!$A$11</f>
        <v>Ordine minimo</v>
      </c>
      <c r="K82" s="92" t="str">
        <f>[1]Traduzioni!$A$12</f>
        <v>Venduto solo a scatole intere</v>
      </c>
    </row>
    <row r="83" spans="1:11" ht="27.75" hidden="1" thickBot="1" x14ac:dyDescent="0.25">
      <c r="A83" s="93" t="str">
        <f>[1]Traduzioni!$C$7</f>
        <v>CODE</v>
      </c>
      <c r="B83" s="94" t="str">
        <f>[1]Traduzioni!$C$8</f>
        <v>ITEM</v>
      </c>
      <c r="C83" s="95"/>
      <c r="D83" s="93" t="str">
        <f>[1]Traduzioni!$C$9</f>
        <v>U.M.</v>
      </c>
      <c r="E83" s="122" t="str">
        <f>[1]Traduzioni!$C$10</f>
        <v>RUBLES</v>
      </c>
      <c r="F83" s="122" t="str">
        <f>[1]Traduzioni!$C$10</f>
        <v>RUBLES</v>
      </c>
      <c r="G83" s="97" t="str">
        <f>[1]Traduzioni!$C$13</f>
        <v>Pieces in a box</v>
      </c>
      <c r="H83" s="97" t="str">
        <f>[1]Traduzioni!$C$14</f>
        <v xml:space="preserve">Sqm in a box </v>
      </c>
      <c r="I83" s="97" t="str">
        <f>[1]Traduzioni!$C$15</f>
        <v xml:space="preserve">Sqm per pallet </v>
      </c>
      <c r="J83" s="97" t="str">
        <f>[1]Traduzioni!$C$11</f>
        <v>Min. Qty to be ordered</v>
      </c>
      <c r="K83" s="97" t="str">
        <f>[1]Traduzioni!$C$12</f>
        <v>Sold for full boxes only</v>
      </c>
    </row>
    <row r="84" spans="1:11" ht="49.5" customHeight="1" thickBot="1" x14ac:dyDescent="0.25">
      <c r="A84" s="145">
        <v>610090000339</v>
      </c>
      <c r="B84" s="528" t="s">
        <v>929</v>
      </c>
      <c r="C84" s="528"/>
      <c r="D84" s="513" t="s">
        <v>701</v>
      </c>
      <c r="E84" s="514">
        <v>34</v>
      </c>
      <c r="F84" s="515">
        <v>31</v>
      </c>
      <c r="G84" s="513">
        <v>100</v>
      </c>
      <c r="H84" s="513" t="s">
        <v>68</v>
      </c>
      <c r="I84" s="513" t="s">
        <v>68</v>
      </c>
      <c r="J84" s="513" t="str">
        <f>[1]Traduzioni!$A$88</f>
        <v>Коробко  Scatola   Box</v>
      </c>
      <c r="K84" s="513" t="s">
        <v>808</v>
      </c>
    </row>
    <row r="85" spans="1:11" ht="43.5" customHeight="1" thickBot="1" x14ac:dyDescent="0.25">
      <c r="A85" s="145">
        <v>610090000340</v>
      </c>
      <c r="B85" s="528" t="s">
        <v>930</v>
      </c>
      <c r="C85" s="528"/>
      <c r="D85" s="513"/>
      <c r="E85" s="514"/>
      <c r="F85" s="515"/>
      <c r="G85" s="513"/>
      <c r="H85" s="513"/>
      <c r="I85" s="513"/>
      <c r="J85" s="513"/>
      <c r="K85" s="513"/>
    </row>
    <row r="86" spans="1:11" ht="35.25" customHeight="1" thickBot="1" x14ac:dyDescent="0.25">
      <c r="A86" s="145">
        <v>610090000341</v>
      </c>
      <c r="B86" s="528" t="s">
        <v>931</v>
      </c>
      <c r="C86" s="528"/>
      <c r="D86" s="513"/>
      <c r="E86" s="514"/>
      <c r="F86" s="515"/>
      <c r="G86" s="513"/>
      <c r="H86" s="513"/>
      <c r="I86" s="513"/>
      <c r="J86" s="513"/>
      <c r="K86" s="513"/>
    </row>
    <row r="87" spans="1:11" ht="33" customHeight="1" thickBot="1" x14ac:dyDescent="0.25">
      <c r="A87" s="145">
        <v>610090000342</v>
      </c>
      <c r="B87" s="528" t="s">
        <v>932</v>
      </c>
      <c r="C87" s="528"/>
      <c r="D87" s="513"/>
      <c r="E87" s="514"/>
      <c r="F87" s="515"/>
      <c r="G87" s="513"/>
      <c r="H87" s="513"/>
      <c r="I87" s="513"/>
      <c r="J87" s="513"/>
      <c r="K87" s="513"/>
    </row>
    <row r="88" spans="1:11" ht="33" customHeight="1" thickBot="1" x14ac:dyDescent="0.25">
      <c r="A88" s="145">
        <v>610090000343</v>
      </c>
      <c r="B88" s="528" t="s">
        <v>933</v>
      </c>
      <c r="C88" s="528"/>
      <c r="D88" s="513"/>
      <c r="E88" s="514"/>
      <c r="F88" s="515"/>
      <c r="G88" s="513"/>
      <c r="H88" s="513"/>
      <c r="I88" s="513"/>
      <c r="J88" s="513"/>
      <c r="K88" s="513"/>
    </row>
    <row r="89" spans="1:11" ht="33" customHeight="1" x14ac:dyDescent="0.2">
      <c r="A89" s="145">
        <v>610090000344</v>
      </c>
      <c r="B89" s="528" t="s">
        <v>934</v>
      </c>
      <c r="C89" s="528"/>
      <c r="D89" s="513"/>
      <c r="E89" s="514"/>
      <c r="F89" s="515"/>
      <c r="G89" s="513"/>
      <c r="H89" s="513"/>
      <c r="I89" s="513"/>
      <c r="J89" s="513"/>
      <c r="K89" s="513"/>
    </row>
    <row r="90" spans="1:11" ht="33" customHeight="1" x14ac:dyDescent="0.2">
      <c r="A90" s="66"/>
      <c r="B90" s="127"/>
      <c r="C90" s="127"/>
      <c r="E90" s="113"/>
      <c r="F90" s="113"/>
      <c r="G90" s="66"/>
      <c r="H90" s="66"/>
      <c r="I90" s="66"/>
      <c r="K90" s="66"/>
    </row>
    <row r="91" spans="1:11" ht="33" customHeight="1" thickBot="1" x14ac:dyDescent="0.25">
      <c r="A91" s="66"/>
      <c r="B91" s="127"/>
      <c r="C91" s="127"/>
      <c r="E91" s="113"/>
      <c r="F91" s="113"/>
      <c r="G91" s="66"/>
      <c r="H91" s="66"/>
      <c r="I91" s="66"/>
      <c r="K91" s="66"/>
    </row>
    <row r="92" spans="1:11" ht="33" customHeight="1" x14ac:dyDescent="0.2">
      <c r="A92" s="68" t="str">
        <f>[1]Traduzioni!$B$5</f>
        <v>ФОРМАТ</v>
      </c>
      <c r="B92" s="509" t="str">
        <f>[1]Traduzioni!$B$45</f>
        <v>Бордюр 2х60</v>
      </c>
      <c r="C92" s="509"/>
      <c r="D92" s="114" t="s">
        <v>752</v>
      </c>
      <c r="E92" s="115"/>
      <c r="F92" s="115"/>
      <c r="G92" s="477" t="s">
        <v>736</v>
      </c>
      <c r="H92" s="477" t="s">
        <v>697</v>
      </c>
      <c r="I92" s="477" t="s">
        <v>736</v>
      </c>
      <c r="J92" s="71"/>
      <c r="K92" s="72"/>
    </row>
    <row r="93" spans="1:11" ht="0.75" customHeight="1" thickBot="1" x14ac:dyDescent="0.25">
      <c r="A93" s="73" t="str">
        <f>[1]Traduzioni!$A$5</f>
        <v>FORMATO</v>
      </c>
      <c r="B93" s="510" t="str">
        <f>[1]Traduzioni!$A$45</f>
        <v>Listello 2x60</v>
      </c>
      <c r="C93" s="510"/>
      <c r="D93" s="116" t="s">
        <v>753</v>
      </c>
      <c r="E93" s="117"/>
      <c r="F93" s="117"/>
      <c r="G93" s="478" t="s">
        <v>737</v>
      </c>
      <c r="H93" s="478"/>
      <c r="I93" s="478"/>
      <c r="J93" s="76"/>
      <c r="K93" s="77"/>
    </row>
    <row r="94" spans="1:11" ht="24" hidden="1" thickBot="1" x14ac:dyDescent="0.25">
      <c r="A94" s="78" t="str">
        <f>[1]Traduzioni!$C$5</f>
        <v>SIZE</v>
      </c>
      <c r="B94" s="511" t="str">
        <f>[1]Traduzioni!$C$45</f>
        <v>Listello 2x60</v>
      </c>
      <c r="C94" s="511"/>
      <c r="D94" s="118" t="s">
        <v>754</v>
      </c>
      <c r="E94" s="119"/>
      <c r="F94" s="119"/>
      <c r="G94" s="479" t="s">
        <v>755</v>
      </c>
      <c r="H94" s="479"/>
      <c r="I94" s="479"/>
      <c r="J94" s="81"/>
      <c r="K94" s="82"/>
    </row>
    <row r="95" spans="1:11" ht="12.75" hidden="1" customHeight="1" thickBot="1" x14ac:dyDescent="0.25">
      <c r="A95" s="66"/>
      <c r="B95" s="127"/>
      <c r="C95" s="127"/>
      <c r="E95" s="113"/>
      <c r="F95" s="113"/>
      <c r="G95" s="66"/>
      <c r="H95" s="66"/>
      <c r="I95" s="66"/>
      <c r="K95" s="66"/>
    </row>
    <row r="96" spans="1:11" ht="41.25" customHeight="1" thickBot="1" x14ac:dyDescent="0.25">
      <c r="A96" s="83" t="str">
        <f>[1]Traduzioni!$B$7</f>
        <v>КОД</v>
      </c>
      <c r="B96" s="84" t="str">
        <f>[1]Traduzioni!$B$8</f>
        <v>АРТИКУЛ</v>
      </c>
      <c r="C96" s="85"/>
      <c r="D96" s="83" t="str">
        <f>[1]Traduzioni!$B$9</f>
        <v>ЕД.ИЗМ.</v>
      </c>
      <c r="E96" s="120" t="str">
        <f>[1]Traduzioni!$B$10</f>
        <v>РУБЛИ</v>
      </c>
      <c r="F96" s="120" t="str">
        <f>[1]Traduzioni!$B$10</f>
        <v>РУБЛИ</v>
      </c>
      <c r="G96" s="87" t="str">
        <f>[1]Traduzioni!$B$13</f>
        <v>Штук в коробке</v>
      </c>
      <c r="H96" s="87" t="str">
        <f>[1]Traduzioni!$B$14</f>
        <v>М2 в коробке</v>
      </c>
      <c r="I96" s="87" t="str">
        <f>[1]Traduzioni!$B$15</f>
        <v>М2 в паллете</v>
      </c>
      <c r="J96" s="87" t="str">
        <f>[1]Traduzioni!$B$11</f>
        <v>Минималь-ный заказ</v>
      </c>
      <c r="K96" s="87" t="str">
        <f>[1]Traduzioni!$B$12</f>
        <v>Продается только коробками</v>
      </c>
    </row>
    <row r="97" spans="1:11" ht="12.75" hidden="1" customHeight="1" thickBot="1" x14ac:dyDescent="0.25">
      <c r="A97" s="88" t="str">
        <f>[1]Traduzioni!$A$7</f>
        <v>CODICE</v>
      </c>
      <c r="B97" s="89" t="str">
        <f>[1]Traduzioni!$A$8</f>
        <v>ARTICOLO</v>
      </c>
      <c r="C97" s="90"/>
      <c r="D97" s="88" t="str">
        <f>[1]Traduzioni!$A$9</f>
        <v>U.M.</v>
      </c>
      <c r="E97" s="121" t="str">
        <f>[1]Traduzioni!$A$10</f>
        <v>RUBLI</v>
      </c>
      <c r="F97" s="121" t="str">
        <f>[1]Traduzioni!$A$10</f>
        <v>RUBLI</v>
      </c>
      <c r="G97" s="92" t="str">
        <f>[1]Traduzioni!$A$13</f>
        <v>Pz per scatola</v>
      </c>
      <c r="H97" s="92" t="str">
        <f>[1]Traduzioni!$A$14</f>
        <v>Mq per scatola</v>
      </c>
      <c r="I97" s="92" t="str">
        <f>[1]Traduzioni!$A$15</f>
        <v>Mq per pallet</v>
      </c>
      <c r="J97" s="92" t="str">
        <f>[1]Traduzioni!$A$11</f>
        <v>Ordine minimo</v>
      </c>
      <c r="K97" s="92" t="str">
        <f>[1]Traduzioni!$A$12</f>
        <v>Venduto solo a scatole intere</v>
      </c>
    </row>
    <row r="98" spans="1:11" ht="9" hidden="1" customHeight="1" thickBot="1" x14ac:dyDescent="0.25">
      <c r="A98" s="93" t="str">
        <f>[1]Traduzioni!$C$7</f>
        <v>CODE</v>
      </c>
      <c r="B98" s="94" t="str">
        <f>[1]Traduzioni!$C$8</f>
        <v>ITEM</v>
      </c>
      <c r="C98" s="95"/>
      <c r="D98" s="93" t="str">
        <f>[1]Traduzioni!$C$9</f>
        <v>U.M.</v>
      </c>
      <c r="E98" s="122" t="str">
        <f>[1]Traduzioni!$C$10</f>
        <v>RUBLES</v>
      </c>
      <c r="F98" s="122" t="str">
        <f>[1]Traduzioni!$C$10</f>
        <v>RUBLES</v>
      </c>
      <c r="G98" s="97" t="str">
        <f>[1]Traduzioni!$C$13</f>
        <v>Pieces in a box</v>
      </c>
      <c r="H98" s="97" t="str">
        <f>[1]Traduzioni!$C$14</f>
        <v xml:space="preserve">Sqm in a box </v>
      </c>
      <c r="I98" s="97" t="str">
        <f>[1]Traduzioni!$C$15</f>
        <v xml:space="preserve">Sqm per pallet </v>
      </c>
      <c r="J98" s="97" t="str">
        <f>[1]Traduzioni!$C$11</f>
        <v>Min. Qty to be ordered</v>
      </c>
      <c r="K98" s="97" t="str">
        <f>[1]Traduzioni!$C$12</f>
        <v>Sold for full boxes only</v>
      </c>
    </row>
    <row r="99" spans="1:11" ht="47.25" customHeight="1" thickBot="1" x14ac:dyDescent="0.25">
      <c r="A99" s="145">
        <v>600100000019</v>
      </c>
      <c r="B99" s="524" t="s">
        <v>863</v>
      </c>
      <c r="C99" s="524"/>
      <c r="D99" s="495" t="s">
        <v>701</v>
      </c>
      <c r="E99" s="497">
        <v>768</v>
      </c>
      <c r="F99" s="482">
        <v>691</v>
      </c>
      <c r="G99" s="495">
        <v>10</v>
      </c>
      <c r="H99" s="496" t="s">
        <v>702</v>
      </c>
      <c r="I99" s="496" t="s">
        <v>702</v>
      </c>
      <c r="J99" s="495" t="str">
        <f>[1]Traduzioni!$A$88</f>
        <v>Коробко  Scatola   Box</v>
      </c>
      <c r="K99" s="495" t="s">
        <v>808</v>
      </c>
    </row>
    <row r="100" spans="1:11" ht="41.25" customHeight="1" thickBot="1" x14ac:dyDescent="0.25">
      <c r="A100" s="145">
        <v>600100000018</v>
      </c>
      <c r="B100" s="525" t="s">
        <v>739</v>
      </c>
      <c r="C100" s="525"/>
      <c r="D100" s="495"/>
      <c r="E100" s="497"/>
      <c r="F100" s="482"/>
      <c r="G100" s="495"/>
      <c r="H100" s="495"/>
      <c r="I100" s="495"/>
      <c r="J100" s="495"/>
      <c r="K100" s="495"/>
    </row>
    <row r="101" spans="1:11" ht="34.5" customHeight="1" x14ac:dyDescent="0.2">
      <c r="A101" s="145">
        <v>600100000017</v>
      </c>
      <c r="B101" s="525" t="s">
        <v>740</v>
      </c>
      <c r="C101" s="525"/>
      <c r="D101" s="495"/>
      <c r="E101" s="497"/>
      <c r="F101" s="482"/>
      <c r="G101" s="495"/>
      <c r="H101" s="495"/>
      <c r="I101" s="495"/>
      <c r="J101" s="495"/>
      <c r="K101" s="495"/>
    </row>
    <row r="102" spans="1:11" ht="30.75" customHeight="1" thickBot="1" x14ac:dyDescent="0.25">
      <c r="A102" s="66"/>
      <c r="B102" s="127"/>
      <c r="C102" s="127"/>
      <c r="E102" s="113"/>
      <c r="F102" s="113"/>
      <c r="G102" s="66"/>
      <c r="H102" s="66"/>
      <c r="I102" s="66"/>
      <c r="K102" s="66"/>
    </row>
    <row r="103" spans="1:11" ht="30.75" customHeight="1" thickBot="1" x14ac:dyDescent="0.25">
      <c r="A103" s="68" t="str">
        <f>[1]Traduzioni!$B$5</f>
        <v>ФОРМАТ</v>
      </c>
      <c r="B103" s="509" t="str">
        <f>[1]Traduzioni!$B$45</f>
        <v>Бордюр 2х60</v>
      </c>
      <c r="C103" s="509"/>
      <c r="D103" s="114" t="s">
        <v>752</v>
      </c>
      <c r="E103" s="115"/>
      <c r="F103" s="115"/>
      <c r="G103" s="477" t="s">
        <v>726</v>
      </c>
      <c r="H103" s="477" t="s">
        <v>697</v>
      </c>
      <c r="I103" s="477" t="s">
        <v>726</v>
      </c>
      <c r="J103" s="71"/>
      <c r="K103" s="72"/>
    </row>
    <row r="104" spans="1:11" ht="27.75" hidden="1" customHeight="1" thickBot="1" x14ac:dyDescent="0.25">
      <c r="A104" s="73" t="str">
        <f>[1]Traduzioni!$A$5</f>
        <v>FORMATO</v>
      </c>
      <c r="B104" s="510" t="str">
        <f>[1]Traduzioni!$A$45</f>
        <v>Listello 2x60</v>
      </c>
      <c r="C104" s="510"/>
      <c r="D104" s="116" t="s">
        <v>753</v>
      </c>
      <c r="E104" s="117"/>
      <c r="F104" s="117"/>
      <c r="G104" s="478" t="s">
        <v>728</v>
      </c>
      <c r="H104" s="478" t="s">
        <v>697</v>
      </c>
      <c r="I104" s="478" t="s">
        <v>728</v>
      </c>
      <c r="J104" s="76"/>
      <c r="K104" s="77"/>
    </row>
    <row r="105" spans="1:11" ht="24" hidden="1" thickBot="1" x14ac:dyDescent="0.25">
      <c r="A105" s="78" t="str">
        <f>[1]Traduzioni!$C$5</f>
        <v>SIZE</v>
      </c>
      <c r="B105" s="511" t="str">
        <f>[1]Traduzioni!$C$45</f>
        <v>Listello 2x60</v>
      </c>
      <c r="C105" s="511"/>
      <c r="D105" s="118" t="s">
        <v>754</v>
      </c>
      <c r="E105" s="119"/>
      <c r="F105" s="119"/>
      <c r="G105" s="479" t="s">
        <v>798</v>
      </c>
      <c r="H105" s="479" t="s">
        <v>697</v>
      </c>
      <c r="I105" s="479" t="s">
        <v>798</v>
      </c>
      <c r="J105" s="81"/>
      <c r="K105" s="82"/>
    </row>
    <row r="106" spans="1:11" ht="12.75" hidden="1" customHeight="1" thickBot="1" x14ac:dyDescent="0.25">
      <c r="A106" s="66"/>
      <c r="B106" s="127"/>
      <c r="C106" s="127"/>
      <c r="E106" s="113"/>
      <c r="F106" s="113"/>
      <c r="G106" s="66"/>
      <c r="H106" s="66"/>
      <c r="I106" s="66"/>
      <c r="K106" s="66"/>
    </row>
    <row r="107" spans="1:11" ht="42.75" customHeight="1" x14ac:dyDescent="0.2">
      <c r="A107" s="83" t="str">
        <f>[1]Traduzioni!$B$7</f>
        <v>КОД</v>
      </c>
      <c r="B107" s="84" t="str">
        <f>[1]Traduzioni!$B$8</f>
        <v>АРТИКУЛ</v>
      </c>
      <c r="C107" s="85"/>
      <c r="D107" s="83" t="str">
        <f>[1]Traduzioni!$B$9</f>
        <v>ЕД.ИЗМ.</v>
      </c>
      <c r="E107" s="120" t="str">
        <f>[1]Traduzioni!$B$10</f>
        <v>РУБЛИ</v>
      </c>
      <c r="F107" s="120" t="str">
        <f>[1]Traduzioni!$B$10</f>
        <v>РУБЛИ</v>
      </c>
      <c r="G107" s="87" t="str">
        <f>[1]Traduzioni!$B$13</f>
        <v>Штук в коробке</v>
      </c>
      <c r="H107" s="87" t="str">
        <f>[1]Traduzioni!$B$14</f>
        <v>М2 в коробке</v>
      </c>
      <c r="I107" s="87" t="str">
        <f>[1]Traduzioni!$B$15</f>
        <v>М2 в паллете</v>
      </c>
      <c r="J107" s="87" t="str">
        <f>[1]Traduzioni!$B$11</f>
        <v>Минималь-ный заказ</v>
      </c>
      <c r="K107" s="87" t="str">
        <f>[1]Traduzioni!$B$12</f>
        <v>Продается только коробками</v>
      </c>
    </row>
    <row r="108" spans="1:11" ht="0.75" customHeight="1" thickBot="1" x14ac:dyDescent="0.25">
      <c r="A108" s="88" t="str">
        <f>[1]Traduzioni!$A$7</f>
        <v>CODICE</v>
      </c>
      <c r="B108" s="89" t="str">
        <f>[1]Traduzioni!$A$8</f>
        <v>ARTICOLO</v>
      </c>
      <c r="C108" s="90"/>
      <c r="D108" s="88" t="str">
        <f>[1]Traduzioni!$A$9</f>
        <v>U.M.</v>
      </c>
      <c r="E108" s="121" t="str">
        <f>[1]Traduzioni!$A$10</f>
        <v>RUBLI</v>
      </c>
      <c r="F108" s="121" t="str">
        <f>[1]Traduzioni!$A$10</f>
        <v>RUBLI</v>
      </c>
      <c r="G108" s="92" t="str">
        <f>[1]Traduzioni!$A$13</f>
        <v>Pz per scatola</v>
      </c>
      <c r="H108" s="92" t="str">
        <f>[1]Traduzioni!$A$14</f>
        <v>Mq per scatola</v>
      </c>
      <c r="I108" s="92" t="str">
        <f>[1]Traduzioni!$A$15</f>
        <v>Mq per pallet</v>
      </c>
      <c r="J108" s="92" t="str">
        <f>[1]Traduzioni!$A$11</f>
        <v>Ordine minimo</v>
      </c>
      <c r="K108" s="92" t="str">
        <f>[1]Traduzioni!$A$12</f>
        <v>Venduto solo a scatole intere</v>
      </c>
    </row>
    <row r="109" spans="1:11" ht="27.75" hidden="1" thickBot="1" x14ac:dyDescent="0.25">
      <c r="A109" s="93" t="str">
        <f>[1]Traduzioni!$C$7</f>
        <v>CODE</v>
      </c>
      <c r="B109" s="94" t="str">
        <f>[1]Traduzioni!$C$8</f>
        <v>ITEM</v>
      </c>
      <c r="C109" s="95"/>
      <c r="D109" s="93" t="str">
        <f>[1]Traduzioni!$C$9</f>
        <v>U.M.</v>
      </c>
      <c r="E109" s="122" t="str">
        <f>[1]Traduzioni!$C$10</f>
        <v>RUBLES</v>
      </c>
      <c r="F109" s="122" t="str">
        <f>[1]Traduzioni!$C$10</f>
        <v>RUBLES</v>
      </c>
      <c r="G109" s="97" t="str">
        <f>[1]Traduzioni!$C$13</f>
        <v>Pieces in a box</v>
      </c>
      <c r="H109" s="97" t="str">
        <f>[1]Traduzioni!$C$14</f>
        <v xml:space="preserve">Sqm in a box </v>
      </c>
      <c r="I109" s="97" t="str">
        <f>[1]Traduzioni!$C$15</f>
        <v xml:space="preserve">Sqm per pallet </v>
      </c>
      <c r="J109" s="97" t="str">
        <f>[1]Traduzioni!$C$11</f>
        <v>Min. Qty to be ordered</v>
      </c>
      <c r="K109" s="97" t="str">
        <f>[1]Traduzioni!$C$12</f>
        <v>Sold for full boxes only</v>
      </c>
    </row>
    <row r="110" spans="1:11" ht="49.5" customHeight="1" x14ac:dyDescent="0.2">
      <c r="A110" s="145">
        <v>600100000012</v>
      </c>
      <c r="B110" s="524" t="s">
        <v>860</v>
      </c>
      <c r="C110" s="524"/>
      <c r="D110" s="143" t="s">
        <v>701</v>
      </c>
      <c r="E110" s="210">
        <v>813</v>
      </c>
      <c r="F110" s="211">
        <v>732</v>
      </c>
      <c r="G110" s="143">
        <v>10</v>
      </c>
      <c r="H110" s="212" t="s">
        <v>702</v>
      </c>
      <c r="I110" s="212" t="s">
        <v>702</v>
      </c>
      <c r="J110" s="143" t="str">
        <f>[1]Traduzioni!$A$88</f>
        <v>Коробко  Scatola   Box</v>
      </c>
      <c r="K110" s="143" t="s">
        <v>808</v>
      </c>
    </row>
    <row r="111" spans="1:11" ht="47.25" customHeight="1" thickBot="1" x14ac:dyDescent="0.25">
      <c r="A111" s="66"/>
      <c r="B111" s="127"/>
      <c r="C111" s="127"/>
      <c r="E111" s="113"/>
      <c r="F111" s="113"/>
      <c r="G111" s="66"/>
      <c r="H111" s="66"/>
      <c r="I111" s="66"/>
      <c r="K111" s="66"/>
    </row>
    <row r="112" spans="1:11" ht="34.5" customHeight="1" thickBot="1" x14ac:dyDescent="0.25">
      <c r="A112" s="68" t="str">
        <f>[1]Traduzioni!$B$5</f>
        <v>ФОРМАТ</v>
      </c>
      <c r="B112" s="509" t="str">
        <f>[1]Traduzioni!$B$48</f>
        <v>Бордюр 0,8х45</v>
      </c>
      <c r="C112" s="509"/>
      <c r="D112" s="114" t="s">
        <v>752</v>
      </c>
      <c r="E112" s="115"/>
      <c r="F112" s="115"/>
      <c r="G112" s="477" t="s">
        <v>726</v>
      </c>
      <c r="H112" s="477" t="s">
        <v>697</v>
      </c>
      <c r="I112" s="477" t="s">
        <v>726</v>
      </c>
      <c r="J112" s="71"/>
      <c r="K112" s="72"/>
    </row>
    <row r="113" spans="1:11" ht="18" hidden="1" customHeight="1" thickBot="1" x14ac:dyDescent="0.25">
      <c r="A113" s="73" t="str">
        <f>[1]Traduzioni!$A$5</f>
        <v>FORMATO</v>
      </c>
      <c r="B113" s="510" t="str">
        <f>[1]Traduzioni!$A$48</f>
        <v>Listello 0,8x45</v>
      </c>
      <c r="C113" s="510"/>
      <c r="D113" s="116" t="s">
        <v>753</v>
      </c>
      <c r="E113" s="117"/>
      <c r="F113" s="117"/>
      <c r="G113" s="478" t="s">
        <v>728</v>
      </c>
      <c r="H113" s="478" t="s">
        <v>697</v>
      </c>
      <c r="I113" s="478" t="s">
        <v>728</v>
      </c>
      <c r="J113" s="76"/>
      <c r="K113" s="77"/>
    </row>
    <row r="114" spans="1:11" ht="24" hidden="1" thickBot="1" x14ac:dyDescent="0.25">
      <c r="A114" s="78" t="str">
        <f>[1]Traduzioni!$C$5</f>
        <v>SIZE</v>
      </c>
      <c r="B114" s="511" t="str">
        <f>[1]Traduzioni!$C$48</f>
        <v>Listello 0,8x45</v>
      </c>
      <c r="C114" s="511"/>
      <c r="D114" s="118" t="s">
        <v>754</v>
      </c>
      <c r="E114" s="119"/>
      <c r="F114" s="119"/>
      <c r="G114" s="479" t="s">
        <v>798</v>
      </c>
      <c r="H114" s="479" t="s">
        <v>697</v>
      </c>
      <c r="I114" s="479" t="s">
        <v>798</v>
      </c>
      <c r="J114" s="81"/>
      <c r="K114" s="82"/>
    </row>
    <row r="115" spans="1:11" ht="12.75" hidden="1" customHeight="1" thickBot="1" x14ac:dyDescent="0.25">
      <c r="A115" s="66"/>
      <c r="B115" s="127"/>
      <c r="C115" s="127"/>
      <c r="E115" s="113"/>
      <c r="F115" s="113"/>
      <c r="G115" s="66"/>
      <c r="H115" s="66"/>
      <c r="I115" s="66"/>
      <c r="K115" s="66"/>
    </row>
    <row r="116" spans="1:11" ht="40.5" customHeight="1" thickBot="1" x14ac:dyDescent="0.25">
      <c r="A116" s="83" t="str">
        <f>[1]Traduzioni!$B$7</f>
        <v>КОД</v>
      </c>
      <c r="B116" s="84" t="str">
        <f>[1]Traduzioni!$B$8</f>
        <v>АРТИКУЛ</v>
      </c>
      <c r="C116" s="85"/>
      <c r="D116" s="83" t="str">
        <f>[1]Traduzioni!$B$9</f>
        <v>ЕД.ИЗМ.</v>
      </c>
      <c r="E116" s="120" t="str">
        <f>[1]Traduzioni!$B$10</f>
        <v>РУБЛИ</v>
      </c>
      <c r="F116" s="120" t="str">
        <f>[1]Traduzioni!$B$10</f>
        <v>РУБЛИ</v>
      </c>
      <c r="G116" s="87" t="str">
        <f>[1]Traduzioni!$B$13</f>
        <v>Штук в коробке</v>
      </c>
      <c r="H116" s="87" t="str">
        <f>[1]Traduzioni!$B$14</f>
        <v>М2 в коробке</v>
      </c>
      <c r="I116" s="87" t="str">
        <f>[1]Traduzioni!$B$15</f>
        <v>М2 в паллете</v>
      </c>
      <c r="J116" s="87" t="str">
        <f>[1]Traduzioni!$B$11</f>
        <v>Минималь-ный заказ</v>
      </c>
      <c r="K116" s="87" t="str">
        <f>[1]Traduzioni!$B$12</f>
        <v>Продается только коробками</v>
      </c>
    </row>
    <row r="117" spans="1:11" ht="12.75" hidden="1" customHeight="1" thickBot="1" x14ac:dyDescent="0.25">
      <c r="A117" s="88" t="str">
        <f>[1]Traduzioni!$A$7</f>
        <v>CODICE</v>
      </c>
      <c r="B117" s="89" t="str">
        <f>[1]Traduzioni!$A$8</f>
        <v>ARTICOLO</v>
      </c>
      <c r="C117" s="90"/>
      <c r="D117" s="88" t="str">
        <f>[1]Traduzioni!$A$9</f>
        <v>U.M.</v>
      </c>
      <c r="E117" s="121" t="str">
        <f>[1]Traduzioni!$A$10</f>
        <v>RUBLI</v>
      </c>
      <c r="F117" s="121" t="str">
        <f>[1]Traduzioni!$A$10</f>
        <v>RUBLI</v>
      </c>
      <c r="G117" s="92" t="str">
        <f>[1]Traduzioni!$A$13</f>
        <v>Pz per scatola</v>
      </c>
      <c r="H117" s="92" t="str">
        <f>[1]Traduzioni!$A$14</f>
        <v>Mq per scatola</v>
      </c>
      <c r="I117" s="92" t="str">
        <f>[1]Traduzioni!$A$15</f>
        <v>Mq per pallet</v>
      </c>
      <c r="J117" s="92" t="str">
        <f>[1]Traduzioni!$A$11</f>
        <v>Ordine minimo</v>
      </c>
      <c r="K117" s="92" t="str">
        <f>[1]Traduzioni!$A$12</f>
        <v>Venduto solo a scatole intere</v>
      </c>
    </row>
    <row r="118" spans="1:11" ht="27.75" hidden="1" thickBot="1" x14ac:dyDescent="0.25">
      <c r="A118" s="93" t="str">
        <f>[1]Traduzioni!$C$7</f>
        <v>CODE</v>
      </c>
      <c r="B118" s="94" t="str">
        <f>[1]Traduzioni!$C$8</f>
        <v>ITEM</v>
      </c>
      <c r="C118" s="95"/>
      <c r="D118" s="93" t="str">
        <f>[1]Traduzioni!$C$9</f>
        <v>U.M.</v>
      </c>
      <c r="E118" s="122" t="str">
        <f>[1]Traduzioni!$C$10</f>
        <v>RUBLES</v>
      </c>
      <c r="F118" s="122" t="str">
        <f>[1]Traduzioni!$C$10</f>
        <v>RUBLES</v>
      </c>
      <c r="G118" s="97" t="str">
        <f>[1]Traduzioni!$C$13</f>
        <v>Pieces in a box</v>
      </c>
      <c r="H118" s="97" t="str">
        <f>[1]Traduzioni!$C$14</f>
        <v xml:space="preserve">Sqm in a box </v>
      </c>
      <c r="I118" s="97" t="str">
        <f>[1]Traduzioni!$C$15</f>
        <v xml:space="preserve">Sqm per pallet </v>
      </c>
      <c r="J118" s="97" t="str">
        <f>[1]Traduzioni!$C$11</f>
        <v>Min. Qty to be ordered</v>
      </c>
      <c r="K118" s="97" t="str">
        <f>[1]Traduzioni!$C$12</f>
        <v>Sold for full boxes only</v>
      </c>
    </row>
    <row r="119" spans="1:11" ht="31.5" x14ac:dyDescent="0.2">
      <c r="A119" s="145">
        <v>600100000016</v>
      </c>
      <c r="B119" s="524" t="s">
        <v>799</v>
      </c>
      <c r="C119" s="524"/>
      <c r="D119" s="105" t="s">
        <v>701</v>
      </c>
      <c r="E119" s="162">
        <v>605</v>
      </c>
      <c r="F119" s="110">
        <v>545</v>
      </c>
      <c r="G119" s="105">
        <v>50</v>
      </c>
      <c r="H119" s="105" t="s">
        <v>702</v>
      </c>
      <c r="I119" s="105" t="s">
        <v>702</v>
      </c>
      <c r="J119" s="105" t="s">
        <v>865</v>
      </c>
      <c r="K119" s="105" t="s">
        <v>709</v>
      </c>
    </row>
    <row r="120" spans="1:11" ht="35.25" customHeight="1" x14ac:dyDescent="0.2">
      <c r="A120" s="145">
        <v>600100000013</v>
      </c>
      <c r="B120" s="525" t="s">
        <v>800</v>
      </c>
      <c r="C120" s="525"/>
      <c r="D120" s="489" t="s">
        <v>701</v>
      </c>
      <c r="E120" s="559">
        <v>745</v>
      </c>
      <c r="F120" s="487">
        <v>670</v>
      </c>
      <c r="G120" s="489">
        <v>50</v>
      </c>
      <c r="H120" s="489" t="s">
        <v>702</v>
      </c>
      <c r="I120" s="489" t="s">
        <v>702</v>
      </c>
      <c r="J120" s="489" t="s">
        <v>865</v>
      </c>
      <c r="K120" s="489" t="s">
        <v>709</v>
      </c>
    </row>
    <row r="121" spans="1:11" ht="30.75" customHeight="1" x14ac:dyDescent="0.2">
      <c r="A121" s="145">
        <v>600100000014</v>
      </c>
      <c r="B121" s="525" t="s">
        <v>801</v>
      </c>
      <c r="C121" s="525"/>
      <c r="D121" s="489"/>
      <c r="E121" s="559"/>
      <c r="F121" s="487"/>
      <c r="G121" s="489"/>
      <c r="H121" s="489"/>
      <c r="I121" s="489"/>
      <c r="J121" s="489"/>
      <c r="K121" s="489"/>
    </row>
    <row r="122" spans="1:11" ht="32.25" customHeight="1" x14ac:dyDescent="0.2">
      <c r="A122" s="145">
        <v>600100000015</v>
      </c>
      <c r="B122" s="525" t="s">
        <v>802</v>
      </c>
      <c r="C122" s="525"/>
      <c r="D122" s="489"/>
      <c r="E122" s="559"/>
      <c r="F122" s="487"/>
      <c r="G122" s="489"/>
      <c r="H122" s="489"/>
      <c r="I122" s="489"/>
      <c r="J122" s="489"/>
      <c r="K122" s="489"/>
    </row>
    <row r="123" spans="1:11" ht="30.75" customHeight="1" thickBot="1" x14ac:dyDescent="0.25">
      <c r="A123" s="66"/>
      <c r="B123" s="127"/>
      <c r="C123" s="127"/>
      <c r="E123" s="113"/>
      <c r="F123" s="113"/>
      <c r="G123" s="66"/>
      <c r="H123" s="66"/>
      <c r="I123" s="66"/>
      <c r="K123" s="66"/>
    </row>
    <row r="124" spans="1:11" ht="30" customHeight="1" thickBot="1" x14ac:dyDescent="0.25">
      <c r="A124" s="68" t="str">
        <f>[1]Traduzioni!$B$5</f>
        <v>ФОРМАТ</v>
      </c>
      <c r="B124" s="509" t="str">
        <f>[1]Traduzioni!$B$44</f>
        <v>Бордюр 2х45</v>
      </c>
      <c r="C124" s="509"/>
      <c r="D124" s="114" t="s">
        <v>752</v>
      </c>
      <c r="E124" s="115"/>
      <c r="F124" s="115"/>
      <c r="G124" s="477" t="s">
        <v>736</v>
      </c>
      <c r="H124" s="477" t="s">
        <v>697</v>
      </c>
      <c r="I124" s="477" t="s">
        <v>736</v>
      </c>
      <c r="J124" s="71"/>
      <c r="K124" s="72"/>
    </row>
    <row r="125" spans="1:11" ht="30" hidden="1" customHeight="1" thickBot="1" x14ac:dyDescent="0.25">
      <c r="A125" s="73" t="str">
        <f>[1]Traduzioni!$A$5</f>
        <v>FORMATO</v>
      </c>
      <c r="B125" s="510" t="str">
        <f>[1]Traduzioni!$A$44</f>
        <v>Listello 2x45</v>
      </c>
      <c r="C125" s="510"/>
      <c r="D125" s="116" t="s">
        <v>753</v>
      </c>
      <c r="E125" s="117"/>
      <c r="F125" s="117"/>
      <c r="G125" s="478" t="s">
        <v>737</v>
      </c>
      <c r="H125" s="478"/>
      <c r="I125" s="478"/>
      <c r="J125" s="76"/>
      <c r="K125" s="77"/>
    </row>
    <row r="126" spans="1:11" ht="24" hidden="1" thickBot="1" x14ac:dyDescent="0.25">
      <c r="A126" s="78" t="str">
        <f>[1]Traduzioni!$C$5</f>
        <v>SIZE</v>
      </c>
      <c r="B126" s="511" t="str">
        <f>[1]Traduzioni!$C$44</f>
        <v>Listello 2x45</v>
      </c>
      <c r="C126" s="511"/>
      <c r="D126" s="118" t="s">
        <v>754</v>
      </c>
      <c r="E126" s="119"/>
      <c r="F126" s="119"/>
      <c r="G126" s="479" t="s">
        <v>755</v>
      </c>
      <c r="H126" s="479"/>
      <c r="I126" s="479"/>
      <c r="J126" s="81"/>
      <c r="K126" s="82"/>
    </row>
    <row r="127" spans="1:11" ht="12.75" hidden="1" customHeight="1" thickBot="1" x14ac:dyDescent="0.25">
      <c r="A127" s="66"/>
      <c r="B127" s="127"/>
      <c r="C127" s="127"/>
      <c r="E127" s="113"/>
      <c r="F127" s="113"/>
      <c r="G127" s="66"/>
      <c r="H127" s="66"/>
      <c r="I127" s="66"/>
      <c r="K127" s="66"/>
    </row>
    <row r="128" spans="1:11" ht="45.75" customHeight="1" thickBot="1" x14ac:dyDescent="0.25">
      <c r="A128" s="83" t="str">
        <f>[1]Traduzioni!$B$7</f>
        <v>КОД</v>
      </c>
      <c r="B128" s="84" t="str">
        <f>[1]Traduzioni!$B$8</f>
        <v>АРТИКУЛ</v>
      </c>
      <c r="C128" s="85"/>
      <c r="D128" s="83" t="str">
        <f>[1]Traduzioni!$B$9</f>
        <v>ЕД.ИЗМ.</v>
      </c>
      <c r="E128" s="120" t="str">
        <f>[1]Traduzioni!$B$10</f>
        <v>РУБЛИ</v>
      </c>
      <c r="F128" s="120" t="str">
        <f>[1]Traduzioni!$B$10</f>
        <v>РУБЛИ</v>
      </c>
      <c r="G128" s="87" t="str">
        <f>[1]Traduzioni!$B$13</f>
        <v>Штук в коробке</v>
      </c>
      <c r="H128" s="87" t="str">
        <f>[1]Traduzioni!$B$14</f>
        <v>М2 в коробке</v>
      </c>
      <c r="I128" s="87" t="str">
        <f>[1]Traduzioni!$B$15</f>
        <v>М2 в паллете</v>
      </c>
      <c r="J128" s="87" t="str">
        <f>[1]Traduzioni!$B$11</f>
        <v>Минималь-ный заказ</v>
      </c>
      <c r="K128" s="87" t="str">
        <f>[1]Traduzioni!$B$12</f>
        <v>Продается только коробками</v>
      </c>
    </row>
    <row r="129" spans="1:11" ht="12.75" hidden="1" customHeight="1" thickBot="1" x14ac:dyDescent="0.25">
      <c r="A129" s="88" t="str">
        <f>[1]Traduzioni!$A$7</f>
        <v>CODICE</v>
      </c>
      <c r="B129" s="89" t="str">
        <f>[1]Traduzioni!$A$8</f>
        <v>ARTICOLO</v>
      </c>
      <c r="C129" s="90"/>
      <c r="D129" s="88" t="str">
        <f>[1]Traduzioni!$A$9</f>
        <v>U.M.</v>
      </c>
      <c r="E129" s="121" t="str">
        <f>[1]Traduzioni!$A$10</f>
        <v>RUBLI</v>
      </c>
      <c r="F129" s="121" t="str">
        <f>[1]Traduzioni!$A$10</f>
        <v>RUBLI</v>
      </c>
      <c r="G129" s="92" t="str">
        <f>[1]Traduzioni!$A$13</f>
        <v>Pz per scatola</v>
      </c>
      <c r="H129" s="92" t="str">
        <f>[1]Traduzioni!$A$14</f>
        <v>Mq per scatola</v>
      </c>
      <c r="I129" s="92" t="str">
        <f>[1]Traduzioni!$A$15</f>
        <v>Mq per pallet</v>
      </c>
      <c r="J129" s="92" t="str">
        <f>[1]Traduzioni!$A$11</f>
        <v>Ordine minimo</v>
      </c>
      <c r="K129" s="92" t="str">
        <f>[1]Traduzioni!$A$12</f>
        <v>Venduto solo a scatole intere</v>
      </c>
    </row>
    <row r="130" spans="1:11" ht="27.75" hidden="1" thickBot="1" x14ac:dyDescent="0.25">
      <c r="A130" s="93" t="str">
        <f>[1]Traduzioni!$C$7</f>
        <v>CODE</v>
      </c>
      <c r="B130" s="94" t="str">
        <f>[1]Traduzioni!$C$8</f>
        <v>ITEM</v>
      </c>
      <c r="C130" s="95"/>
      <c r="D130" s="93" t="str">
        <f>[1]Traduzioni!$C$9</f>
        <v>U.M.</v>
      </c>
      <c r="E130" s="122" t="str">
        <f>[1]Traduzioni!$C$10</f>
        <v>RUBLES</v>
      </c>
      <c r="F130" s="122" t="str">
        <f>[1]Traduzioni!$C$10</f>
        <v>RUBLES</v>
      </c>
      <c r="G130" s="97" t="str">
        <f>[1]Traduzioni!$C$13</f>
        <v>Pieces in a box</v>
      </c>
      <c r="H130" s="97" t="str">
        <f>[1]Traduzioni!$C$14</f>
        <v xml:space="preserve">Sqm in a box </v>
      </c>
      <c r="I130" s="97" t="str">
        <f>[1]Traduzioni!$C$15</f>
        <v xml:space="preserve">Sqm per pallet </v>
      </c>
      <c r="J130" s="97" t="str">
        <f>[1]Traduzioni!$C$11</f>
        <v>Min. Qty to be ordered</v>
      </c>
      <c r="K130" s="97" t="str">
        <f>[1]Traduzioni!$C$12</f>
        <v>Sold for full boxes only</v>
      </c>
    </row>
    <row r="131" spans="1:11" ht="38.25" customHeight="1" thickBot="1" x14ac:dyDescent="0.25">
      <c r="A131" s="98">
        <v>600100000003</v>
      </c>
      <c r="B131" s="139" t="s">
        <v>738</v>
      </c>
      <c r="C131" s="140"/>
      <c r="D131" s="495" t="s">
        <v>701</v>
      </c>
      <c r="E131" s="497">
        <v>584</v>
      </c>
      <c r="F131" s="482">
        <v>526</v>
      </c>
      <c r="G131" s="495">
        <v>10</v>
      </c>
      <c r="H131" s="496" t="s">
        <v>702</v>
      </c>
      <c r="I131" s="496" t="s">
        <v>702</v>
      </c>
      <c r="J131" s="495" t="str">
        <f>[1]Traduzioni!$A$88</f>
        <v>Коробко  Scatola   Box</v>
      </c>
      <c r="K131" s="495" t="s">
        <v>808</v>
      </c>
    </row>
    <row r="132" spans="1:11" ht="45.75" customHeight="1" thickBot="1" x14ac:dyDescent="0.25">
      <c r="A132" s="98">
        <v>600100000004</v>
      </c>
      <c r="B132" s="139" t="s">
        <v>739</v>
      </c>
      <c r="C132" s="144"/>
      <c r="D132" s="495"/>
      <c r="E132" s="497"/>
      <c r="F132" s="482"/>
      <c r="G132" s="495"/>
      <c r="H132" s="495"/>
      <c r="I132" s="495"/>
      <c r="J132" s="495"/>
      <c r="K132" s="495"/>
    </row>
    <row r="133" spans="1:11" ht="36.75" customHeight="1" x14ac:dyDescent="0.2">
      <c r="A133" s="98">
        <v>600100000005</v>
      </c>
      <c r="B133" s="139" t="s">
        <v>740</v>
      </c>
      <c r="C133" s="144"/>
      <c r="D133" s="495"/>
      <c r="E133" s="497"/>
      <c r="F133" s="482"/>
      <c r="G133" s="495"/>
      <c r="H133" s="495"/>
      <c r="I133" s="495"/>
      <c r="J133" s="495"/>
      <c r="K133" s="495"/>
    </row>
    <row r="134" spans="1:11" ht="12.75" customHeight="1" thickBot="1" x14ac:dyDescent="0.25">
      <c r="A134" s="66"/>
      <c r="B134" s="127"/>
      <c r="C134" s="127"/>
      <c r="E134" s="113"/>
      <c r="F134" s="113"/>
      <c r="G134" s="66"/>
      <c r="H134" s="66"/>
      <c r="I134" s="66"/>
      <c r="K134" s="66"/>
    </row>
    <row r="135" spans="1:11" ht="31.5" customHeight="1" x14ac:dyDescent="0.2">
      <c r="A135" s="68" t="str">
        <f>[1]Traduzioni!$B$5</f>
        <v>ФОРМАТ</v>
      </c>
      <c r="B135" s="509" t="str">
        <f>[1]Traduzioni!$B$44</f>
        <v>Бордюр 2х45</v>
      </c>
      <c r="C135" s="509"/>
      <c r="D135" s="114" t="s">
        <v>752</v>
      </c>
      <c r="E135" s="115"/>
      <c r="F135" s="115"/>
      <c r="G135" s="477" t="s">
        <v>726</v>
      </c>
      <c r="H135" s="477" t="s">
        <v>697</v>
      </c>
      <c r="I135" s="477" t="s">
        <v>726</v>
      </c>
      <c r="J135" s="71"/>
      <c r="K135" s="72"/>
    </row>
    <row r="136" spans="1:11" ht="0.75" customHeight="1" thickBot="1" x14ac:dyDescent="0.25">
      <c r="A136" s="73" t="str">
        <f>[1]Traduzioni!$A$5</f>
        <v>FORMATO</v>
      </c>
      <c r="B136" s="510" t="str">
        <f>[1]Traduzioni!$A$44</f>
        <v>Listello 2x45</v>
      </c>
      <c r="C136" s="510"/>
      <c r="D136" s="116" t="s">
        <v>753</v>
      </c>
      <c r="E136" s="117"/>
      <c r="F136" s="117"/>
      <c r="G136" s="478" t="s">
        <v>728</v>
      </c>
      <c r="H136" s="478" t="s">
        <v>697</v>
      </c>
      <c r="I136" s="478" t="s">
        <v>728</v>
      </c>
      <c r="J136" s="76"/>
      <c r="K136" s="77"/>
    </row>
    <row r="137" spans="1:11" ht="24" hidden="1" thickBot="1" x14ac:dyDescent="0.25">
      <c r="A137" s="78" t="str">
        <f>[1]Traduzioni!$C$5</f>
        <v>SIZE</v>
      </c>
      <c r="B137" s="511" t="str">
        <f>[1]Traduzioni!$C$44</f>
        <v>Listello 2x45</v>
      </c>
      <c r="C137" s="511"/>
      <c r="D137" s="118" t="s">
        <v>754</v>
      </c>
      <c r="E137" s="119"/>
      <c r="F137" s="119"/>
      <c r="G137" s="479" t="s">
        <v>798</v>
      </c>
      <c r="H137" s="479" t="s">
        <v>697</v>
      </c>
      <c r="I137" s="479" t="s">
        <v>798</v>
      </c>
      <c r="J137" s="81"/>
      <c r="K137" s="82"/>
    </row>
    <row r="138" spans="1:11" ht="12.75" hidden="1" customHeight="1" thickBot="1" x14ac:dyDescent="0.25">
      <c r="A138" s="66"/>
      <c r="B138" s="127"/>
      <c r="C138" s="127"/>
      <c r="E138" s="113"/>
      <c r="F138" s="113"/>
      <c r="G138" s="66"/>
      <c r="H138" s="66"/>
      <c r="I138" s="66"/>
      <c r="K138" s="66"/>
    </row>
    <row r="139" spans="1:11" ht="48.75" customHeight="1" x14ac:dyDescent="0.2">
      <c r="A139" s="83" t="str">
        <f>[1]Traduzioni!$B$7</f>
        <v>КОД</v>
      </c>
      <c r="B139" s="84" t="str">
        <f>[1]Traduzioni!$B$8</f>
        <v>АРТИКУЛ</v>
      </c>
      <c r="C139" s="85"/>
      <c r="D139" s="83" t="str">
        <f>[1]Traduzioni!$B$9</f>
        <v>ЕД.ИЗМ.</v>
      </c>
      <c r="E139" s="120" t="str">
        <f>[1]Traduzioni!$B$10</f>
        <v>РУБЛИ</v>
      </c>
      <c r="F139" s="120" t="str">
        <f>[1]Traduzioni!$B$10</f>
        <v>РУБЛИ</v>
      </c>
      <c r="G139" s="87" t="str">
        <f>[1]Traduzioni!$B$13</f>
        <v>Штук в коробке</v>
      </c>
      <c r="H139" s="87" t="str">
        <f>[1]Traduzioni!$B$14</f>
        <v>М2 в коробке</v>
      </c>
      <c r="I139" s="87" t="str">
        <f>[1]Traduzioni!$B$15</f>
        <v>М2 в паллете</v>
      </c>
      <c r="J139" s="87" t="str">
        <f>[1]Traduzioni!$B$11</f>
        <v>Минималь-ный заказ</v>
      </c>
      <c r="K139" s="87" t="str">
        <f>[1]Traduzioni!$B$12</f>
        <v>Продается только коробками</v>
      </c>
    </row>
    <row r="140" spans="1:11" ht="0.75" hidden="1" customHeight="1" x14ac:dyDescent="0.2">
      <c r="A140" s="88" t="str">
        <f>[1]Traduzioni!$A$7</f>
        <v>CODICE</v>
      </c>
      <c r="B140" s="89" t="str">
        <f>[1]Traduzioni!$A$8</f>
        <v>ARTICOLO</v>
      </c>
      <c r="C140" s="90"/>
      <c r="D140" s="88" t="str">
        <f>[1]Traduzioni!$A$9</f>
        <v>U.M.</v>
      </c>
      <c r="E140" s="121" t="str">
        <f>[1]Traduzioni!$A$10</f>
        <v>RUBLI</v>
      </c>
      <c r="F140" s="121" t="str">
        <f>[1]Traduzioni!$A$10</f>
        <v>RUBLI</v>
      </c>
      <c r="G140" s="92" t="str">
        <f>[1]Traduzioni!$A$13</f>
        <v>Pz per scatola</v>
      </c>
      <c r="H140" s="92" t="str">
        <f>[1]Traduzioni!$A$14</f>
        <v>Mq per scatola</v>
      </c>
      <c r="I140" s="92" t="str">
        <f>[1]Traduzioni!$A$15</f>
        <v>Mq per pallet</v>
      </c>
      <c r="J140" s="92" t="str">
        <f>[1]Traduzioni!$A$11</f>
        <v>Ordine minimo</v>
      </c>
      <c r="K140" s="92" t="str">
        <f>[1]Traduzioni!$A$12</f>
        <v>Venduto solo a scatole intere</v>
      </c>
    </row>
    <row r="141" spans="1:11" ht="27.75" hidden="1" thickBot="1" x14ac:dyDescent="0.25">
      <c r="A141" s="93" t="str">
        <f>[1]Traduzioni!$C$7</f>
        <v>CODE</v>
      </c>
      <c r="B141" s="94" t="str">
        <f>[1]Traduzioni!$C$8</f>
        <v>ITEM</v>
      </c>
      <c r="C141" s="95"/>
      <c r="D141" s="93" t="str">
        <f>[1]Traduzioni!$C$9</f>
        <v>U.M.</v>
      </c>
      <c r="E141" s="122" t="str">
        <f>[1]Traduzioni!$C$10</f>
        <v>RUBLES</v>
      </c>
      <c r="F141" s="122" t="str">
        <f>[1]Traduzioni!$C$10</f>
        <v>RUBLES</v>
      </c>
      <c r="G141" s="97" t="str">
        <f>[1]Traduzioni!$C$13</f>
        <v>Pieces in a box</v>
      </c>
      <c r="H141" s="97" t="str">
        <f>[1]Traduzioni!$C$14</f>
        <v xml:space="preserve">Sqm in a box </v>
      </c>
      <c r="I141" s="97" t="str">
        <f>[1]Traduzioni!$C$15</f>
        <v xml:space="preserve">Sqm per pallet </v>
      </c>
      <c r="J141" s="97" t="str">
        <f>[1]Traduzioni!$C$11</f>
        <v>Min. Qty to be ordered</v>
      </c>
      <c r="K141" s="97" t="str">
        <f>[1]Traduzioni!$C$12</f>
        <v>Sold for full boxes only</v>
      </c>
    </row>
    <row r="142" spans="1:11" ht="45.75" customHeight="1" x14ac:dyDescent="0.2">
      <c r="A142" s="98">
        <v>600100000001</v>
      </c>
      <c r="B142" s="139" t="s">
        <v>735</v>
      </c>
      <c r="C142" s="140"/>
      <c r="D142" s="143" t="s">
        <v>701</v>
      </c>
      <c r="E142" s="162">
        <v>611</v>
      </c>
      <c r="F142" s="110">
        <v>550</v>
      </c>
      <c r="G142" s="143">
        <v>10</v>
      </c>
      <c r="H142" s="212" t="s">
        <v>702</v>
      </c>
      <c r="I142" s="212" t="s">
        <v>702</v>
      </c>
      <c r="J142" s="143" t="str">
        <f>[1]Traduzioni!$A$88</f>
        <v>Коробко  Scatola   Box</v>
      </c>
      <c r="K142" s="143" t="s">
        <v>808</v>
      </c>
    </row>
    <row r="143" spans="1:11" ht="44.25" customHeight="1" thickBot="1" x14ac:dyDescent="0.25">
      <c r="A143" s="66"/>
      <c r="B143" s="66"/>
      <c r="C143" s="66"/>
      <c r="E143" s="113"/>
      <c r="F143" s="113"/>
      <c r="G143" s="66"/>
      <c r="H143" s="66"/>
      <c r="I143" s="66"/>
      <c r="K143" s="66"/>
    </row>
    <row r="144" spans="1:11" ht="30" customHeight="1" x14ac:dyDescent="0.2">
      <c r="A144" s="68" t="str">
        <f>[1]Traduzioni!$B$5</f>
        <v>ФОРМАТ</v>
      </c>
      <c r="B144" s="490" t="str">
        <f>[1]Traduzioni!$B$44</f>
        <v>Бордюр 2х45</v>
      </c>
      <c r="C144" s="490"/>
      <c r="D144" s="114" t="str">
        <f>[1]Traduzioni!$B$6</f>
        <v>ОБРАБОТКА:</v>
      </c>
      <c r="E144" s="115"/>
      <c r="F144" s="115"/>
      <c r="G144" s="477" t="str">
        <f>[1]Traduzioni!$B$26</f>
        <v>Шик</v>
      </c>
      <c r="H144" s="477" t="s">
        <v>697</v>
      </c>
      <c r="I144" s="477" t="str">
        <f>[1]Traduzioni!$B$24</f>
        <v>Стекло</v>
      </c>
      <c r="J144" s="71"/>
      <c r="K144" s="72"/>
    </row>
    <row r="145" spans="1:11" ht="1.5" customHeight="1" thickBot="1" x14ac:dyDescent="0.25">
      <c r="A145" s="73" t="str">
        <f>[1]Traduzioni!$A$5</f>
        <v>FORMATO</v>
      </c>
      <c r="B145" s="491" t="str">
        <f>[1]Traduzioni!$A$44</f>
        <v>Listello 2x45</v>
      </c>
      <c r="C145" s="491"/>
      <c r="D145" s="116" t="str">
        <f>[1]Traduzioni!$A$6</f>
        <v>FINITURA:</v>
      </c>
      <c r="E145" s="117"/>
      <c r="F145" s="117"/>
      <c r="G145" s="478" t="str">
        <f>[1]Traduzioni!$A$26</f>
        <v>Chic</v>
      </c>
      <c r="H145" s="478"/>
      <c r="I145" s="478"/>
      <c r="J145" s="76"/>
      <c r="K145" s="77"/>
    </row>
    <row r="146" spans="1:11" ht="24" hidden="1" thickBot="1" x14ac:dyDescent="0.25">
      <c r="A146" s="78" t="str">
        <f>[1]Traduzioni!$C$5</f>
        <v>SIZE</v>
      </c>
      <c r="B146" s="492" t="str">
        <f>[1]Traduzioni!$C$44</f>
        <v>Listello 2x45</v>
      </c>
      <c r="C146" s="492"/>
      <c r="D146" s="118" t="str">
        <f>[1]Traduzioni!$C$6</f>
        <v>FINISH:</v>
      </c>
      <c r="E146" s="119"/>
      <c r="F146" s="119"/>
      <c r="G146" s="479" t="str">
        <f>[1]Traduzioni!$C$26</f>
        <v>Chic</v>
      </c>
      <c r="H146" s="479"/>
      <c r="I146" s="479"/>
      <c r="J146" s="81"/>
      <c r="K146" s="82"/>
    </row>
    <row r="147" spans="1:11" ht="16.5" hidden="1" thickBot="1" x14ac:dyDescent="0.25">
      <c r="A147" s="66"/>
      <c r="B147" s="66"/>
      <c r="C147" s="66"/>
      <c r="E147" s="113"/>
      <c r="F147" s="113"/>
      <c r="G147" s="66"/>
      <c r="H147" s="66"/>
      <c r="I147" s="66"/>
      <c r="K147" s="66"/>
    </row>
    <row r="148" spans="1:11" ht="41.25" thickBot="1" x14ac:dyDescent="0.25">
      <c r="A148" s="83" t="str">
        <f>[1]Traduzioni!$B$7</f>
        <v>КОД</v>
      </c>
      <c r="B148" s="84" t="str">
        <f>[1]Traduzioni!$B$8</f>
        <v>АРТИКУЛ</v>
      </c>
      <c r="C148" s="85"/>
      <c r="D148" s="83" t="str">
        <f>[1]Traduzioni!$B$9</f>
        <v>ЕД.ИЗМ.</v>
      </c>
      <c r="E148" s="120" t="str">
        <f>[1]Traduzioni!$B$10</f>
        <v>РУБЛИ</v>
      </c>
      <c r="F148" s="120" t="str">
        <f>[1]Traduzioni!$B$10</f>
        <v>РУБЛИ</v>
      </c>
      <c r="G148" s="87" t="str">
        <f>[1]Traduzioni!$B$13</f>
        <v>Штук в коробке</v>
      </c>
      <c r="H148" s="87" t="s">
        <v>698</v>
      </c>
      <c r="I148" s="87" t="s">
        <v>699</v>
      </c>
      <c r="J148" s="87" t="str">
        <f>[1]Traduzioni!$B$11</f>
        <v>Минималь-ный заказ</v>
      </c>
      <c r="K148" s="87" t="str">
        <f>[1]Traduzioni!$B$12</f>
        <v>Продается только коробками</v>
      </c>
    </row>
    <row r="149" spans="1:11" ht="41.25" hidden="1" thickBot="1" x14ac:dyDescent="0.25">
      <c r="A149" s="88" t="str">
        <f>[1]Traduzioni!$A$7</f>
        <v>CODICE</v>
      </c>
      <c r="B149" s="89" t="str">
        <f>[1]Traduzioni!$A$8</f>
        <v>ARTICOLO</v>
      </c>
      <c r="C149" s="90"/>
      <c r="D149" s="88" t="str">
        <f>[1]Traduzioni!$A$9</f>
        <v>U.M.</v>
      </c>
      <c r="E149" s="121" t="str">
        <f>[1]Traduzioni!$A$10</f>
        <v>RUBLI</v>
      </c>
      <c r="F149" s="121" t="str">
        <f>[1]Traduzioni!$A$10</f>
        <v>RUBLI</v>
      </c>
      <c r="G149" s="92" t="str">
        <f>[1]Traduzioni!$A$13</f>
        <v>Pz per scatola</v>
      </c>
      <c r="H149" s="92" t="str">
        <f>[1]Traduzioni!$A$14</f>
        <v>Mq per scatola</v>
      </c>
      <c r="I149" s="92" t="str">
        <f>[1]Traduzioni!$A$15</f>
        <v>Mq per pallet</v>
      </c>
      <c r="J149" s="92" t="str">
        <f>[1]Traduzioni!$A$11</f>
        <v>Ordine minimo</v>
      </c>
      <c r="K149" s="92" t="str">
        <f>[1]Traduzioni!$A$12</f>
        <v>Venduto solo a scatole intere</v>
      </c>
    </row>
    <row r="150" spans="1:11" ht="27.75" hidden="1" thickBot="1" x14ac:dyDescent="0.25">
      <c r="A150" s="93" t="str">
        <f>[1]Traduzioni!$C$7</f>
        <v>CODE</v>
      </c>
      <c r="B150" s="94" t="str">
        <f>[1]Traduzioni!$C$8</f>
        <v>ITEM</v>
      </c>
      <c r="C150" s="95"/>
      <c r="D150" s="93" t="str">
        <f>[1]Traduzioni!$C$9</f>
        <v>U.M.</v>
      </c>
      <c r="E150" s="122" t="str">
        <f>[1]Traduzioni!$C$10</f>
        <v>RUBLES</v>
      </c>
      <c r="F150" s="122" t="str">
        <f>[1]Traduzioni!$C$10</f>
        <v>RUBLES</v>
      </c>
      <c r="G150" s="97" t="str">
        <f>[1]Traduzioni!$C$13</f>
        <v>Pieces in a box</v>
      </c>
      <c r="H150" s="97" t="str">
        <f>[1]Traduzioni!$C$14</f>
        <v xml:space="preserve">Sqm in a box </v>
      </c>
      <c r="I150" s="97" t="str">
        <f>[1]Traduzioni!$C$15</f>
        <v xml:space="preserve">Sqm per pallet </v>
      </c>
      <c r="J150" s="97" t="str">
        <f>[1]Traduzioni!$C$11</f>
        <v>Min. Qty to be ordered</v>
      </c>
      <c r="K150" s="97" t="str">
        <f>[1]Traduzioni!$C$12</f>
        <v>Sold for full boxes only</v>
      </c>
    </row>
    <row r="151" spans="1:11" ht="45.75" customHeight="1" thickBot="1" x14ac:dyDescent="0.25">
      <c r="A151" s="240">
        <v>600090000023</v>
      </c>
      <c r="B151" s="146" t="s">
        <v>935</v>
      </c>
      <c r="C151" s="147"/>
      <c r="D151" s="513" t="s">
        <v>701</v>
      </c>
      <c r="E151" s="514">
        <v>663</v>
      </c>
      <c r="F151" s="515">
        <v>597</v>
      </c>
      <c r="G151" s="513">
        <v>10</v>
      </c>
      <c r="H151" s="563" t="s">
        <v>702</v>
      </c>
      <c r="I151" s="563" t="s">
        <v>702</v>
      </c>
      <c r="J151" s="513" t="str">
        <f>[1]Traduzioni!$A$88</f>
        <v>Коробко  Scatola   Box</v>
      </c>
      <c r="K151" s="513" t="s">
        <v>808</v>
      </c>
    </row>
    <row r="152" spans="1:11" ht="39" customHeight="1" x14ac:dyDescent="0.2">
      <c r="A152" s="244">
        <v>600090000024</v>
      </c>
      <c r="B152" s="148" t="s">
        <v>936</v>
      </c>
      <c r="C152" s="144"/>
      <c r="D152" s="513"/>
      <c r="E152" s="514">
        <v>0</v>
      </c>
      <c r="F152" s="515"/>
      <c r="G152" s="513">
        <v>0</v>
      </c>
      <c r="H152" s="563">
        <v>0</v>
      </c>
      <c r="I152" s="563">
        <v>0</v>
      </c>
      <c r="J152" s="513">
        <v>0</v>
      </c>
      <c r="K152" s="513">
        <v>0</v>
      </c>
    </row>
    <row r="153" spans="1:11" ht="33" customHeight="1" thickBot="1" x14ac:dyDescent="0.25">
      <c r="A153" s="127"/>
      <c r="B153" s="127"/>
      <c r="C153" s="127"/>
      <c r="D153" s="149"/>
      <c r="E153" s="201"/>
      <c r="F153" s="201"/>
      <c r="G153" s="127"/>
      <c r="H153" s="127"/>
      <c r="I153" s="127"/>
      <c r="J153" s="149"/>
      <c r="K153" s="127"/>
    </row>
    <row r="154" spans="1:11" ht="41.25" customHeight="1" x14ac:dyDescent="0.2">
      <c r="A154" s="213" t="str">
        <f>[1]Traduzioni!$B$5</f>
        <v>ФОРМАТ</v>
      </c>
      <c r="B154" s="509" t="str">
        <f>[1]Traduzioni!$B$46</f>
        <v>Бордюр 2,5х45</v>
      </c>
      <c r="C154" s="509"/>
      <c r="D154" s="451" t="str">
        <f>[1]Traduzioni!$B$6</f>
        <v>ОБРАБОТКА:</v>
      </c>
      <c r="E154" s="214"/>
      <c r="F154" s="214"/>
      <c r="G154" s="560" t="str">
        <f>[1]Traduzioni!$B$27</f>
        <v>Неон</v>
      </c>
      <c r="H154" s="560" t="s">
        <v>697</v>
      </c>
      <c r="I154" s="560" t="str">
        <f>[1]Traduzioni!$B$24</f>
        <v>Стекло</v>
      </c>
      <c r="J154" s="215"/>
      <c r="K154" s="216"/>
    </row>
    <row r="155" spans="1:11" ht="0.75" customHeight="1" thickBot="1" x14ac:dyDescent="0.25">
      <c r="A155" s="217" t="str">
        <f>[1]Traduzioni!$A$5</f>
        <v>FORMATO</v>
      </c>
      <c r="B155" s="510" t="str">
        <f>[1]Traduzioni!$A$46</f>
        <v>Listello 2,5x45</v>
      </c>
      <c r="C155" s="510"/>
      <c r="D155" s="452" t="str">
        <f>[1]Traduzioni!$A$6</f>
        <v>FINITURA:</v>
      </c>
      <c r="E155" s="218"/>
      <c r="F155" s="218"/>
      <c r="G155" s="561" t="str">
        <f>[1]Traduzioni!$A$27</f>
        <v>Neon</v>
      </c>
      <c r="H155" s="561"/>
      <c r="I155" s="561"/>
      <c r="J155" s="219"/>
      <c r="K155" s="220"/>
    </row>
    <row r="156" spans="1:11" ht="24" hidden="1" thickBot="1" x14ac:dyDescent="0.25">
      <c r="A156" s="221" t="str">
        <f>[1]Traduzioni!$C$5</f>
        <v>SIZE</v>
      </c>
      <c r="B156" s="511" t="str">
        <f>[1]Traduzioni!$C$46</f>
        <v>Listello 2,5x45</v>
      </c>
      <c r="C156" s="511"/>
      <c r="D156" s="453" t="str">
        <f>[1]Traduzioni!$C$6</f>
        <v>FINISH:</v>
      </c>
      <c r="E156" s="222"/>
      <c r="F156" s="222"/>
      <c r="G156" s="562" t="str">
        <f>[1]Traduzioni!$C$27</f>
        <v>Neon</v>
      </c>
      <c r="H156" s="562"/>
      <c r="I156" s="562"/>
      <c r="J156" s="223"/>
      <c r="K156" s="224"/>
    </row>
    <row r="157" spans="1:11" ht="16.5" hidden="1" thickBot="1" x14ac:dyDescent="0.25">
      <c r="A157" s="127"/>
      <c r="B157" s="127"/>
      <c r="C157" s="127"/>
      <c r="D157" s="149"/>
      <c r="E157" s="201"/>
      <c r="F157" s="201"/>
      <c r="G157" s="127"/>
      <c r="H157" s="127"/>
      <c r="I157" s="127"/>
      <c r="J157" s="149"/>
      <c r="K157" s="127"/>
    </row>
    <row r="158" spans="1:11" ht="40.5" x14ac:dyDescent="0.2">
      <c r="A158" s="225" t="str">
        <f>[1]Traduzioni!$B$7</f>
        <v>КОД</v>
      </c>
      <c r="B158" s="226" t="str">
        <f>[1]Traduzioni!$B$8</f>
        <v>АРТИКУЛ</v>
      </c>
      <c r="C158" s="227"/>
      <c r="D158" s="225" t="str">
        <f>[1]Traduzioni!$B$9</f>
        <v>ЕД.ИЗМ.</v>
      </c>
      <c r="E158" s="228" t="str">
        <f>[1]Traduzioni!$B$10</f>
        <v>РУБЛИ</v>
      </c>
      <c r="F158" s="228" t="str">
        <f>[1]Traduzioni!$B$10</f>
        <v>РУБЛИ</v>
      </c>
      <c r="G158" s="229" t="str">
        <f>[1]Traduzioni!$B$13</f>
        <v>Штук в коробке</v>
      </c>
      <c r="H158" s="229" t="s">
        <v>698</v>
      </c>
      <c r="I158" s="229" t="s">
        <v>699</v>
      </c>
      <c r="J158" s="229" t="str">
        <f>[1]Traduzioni!$B$11</f>
        <v>Минималь-ный заказ</v>
      </c>
      <c r="K158" s="229" t="str">
        <f>[1]Traduzioni!$B$12</f>
        <v>Продается только коробками</v>
      </c>
    </row>
    <row r="159" spans="1:11" ht="0.75" customHeight="1" thickBot="1" x14ac:dyDescent="0.25">
      <c r="A159" s="230" t="str">
        <f>[1]Traduzioni!$A$7</f>
        <v>CODICE</v>
      </c>
      <c r="B159" s="231" t="str">
        <f>[1]Traduzioni!$A$8</f>
        <v>ARTICOLO</v>
      </c>
      <c r="C159" s="232"/>
      <c r="D159" s="230" t="str">
        <f>[1]Traduzioni!$A$9</f>
        <v>U.M.</v>
      </c>
      <c r="E159" s="233" t="str">
        <f>[1]Traduzioni!$A$10</f>
        <v>RUBLI</v>
      </c>
      <c r="F159" s="233" t="str">
        <f>[1]Traduzioni!$A$10</f>
        <v>RUBLI</v>
      </c>
      <c r="G159" s="234" t="str">
        <f>[1]Traduzioni!$A$13</f>
        <v>Pz per scatola</v>
      </c>
      <c r="H159" s="234" t="str">
        <f>[1]Traduzioni!$A$14</f>
        <v>Mq per scatola</v>
      </c>
      <c r="I159" s="234" t="str">
        <f>[1]Traduzioni!$A$15</f>
        <v>Mq per pallet</v>
      </c>
      <c r="J159" s="234" t="str">
        <f>[1]Traduzioni!$A$11</f>
        <v>Ordine minimo</v>
      </c>
      <c r="K159" s="234" t="str">
        <f>[1]Traduzioni!$A$12</f>
        <v>Venduto solo a scatole intere</v>
      </c>
    </row>
    <row r="160" spans="1:11" ht="27.75" hidden="1" thickBot="1" x14ac:dyDescent="0.25">
      <c r="A160" s="235" t="str">
        <f>[1]Traduzioni!$C$7</f>
        <v>CODE</v>
      </c>
      <c r="B160" s="236" t="str">
        <f>[1]Traduzioni!$C$8</f>
        <v>ITEM</v>
      </c>
      <c r="C160" s="237"/>
      <c r="D160" s="235" t="str">
        <f>[1]Traduzioni!$C$9</f>
        <v>U.M.</v>
      </c>
      <c r="E160" s="238" t="str">
        <f>[1]Traduzioni!$C$10</f>
        <v>RUBLES</v>
      </c>
      <c r="F160" s="238" t="str">
        <f>[1]Traduzioni!$C$10</f>
        <v>RUBLES</v>
      </c>
      <c r="G160" s="239" t="str">
        <f>[1]Traduzioni!$C$13</f>
        <v>Pieces in a box</v>
      </c>
      <c r="H160" s="239" t="str">
        <f>[1]Traduzioni!$C$14</f>
        <v xml:space="preserve">Sqm in a box </v>
      </c>
      <c r="I160" s="239" t="str">
        <f>[1]Traduzioni!$C$15</f>
        <v xml:space="preserve">Sqm per pallet </v>
      </c>
      <c r="J160" s="239" t="str">
        <f>[1]Traduzioni!$C$11</f>
        <v>Min. Qty to be ordered</v>
      </c>
      <c r="K160" s="239" t="str">
        <f>[1]Traduzioni!$C$12</f>
        <v>Sold for full boxes only</v>
      </c>
    </row>
    <row r="161" spans="1:11" ht="42.75" customHeight="1" thickBot="1" x14ac:dyDescent="0.25">
      <c r="A161" s="240">
        <v>600090000016</v>
      </c>
      <c r="B161" s="146" t="s">
        <v>893</v>
      </c>
      <c r="C161" s="147"/>
      <c r="D161" s="513" t="s">
        <v>701</v>
      </c>
      <c r="E161" s="514">
        <v>685</v>
      </c>
      <c r="F161" s="515">
        <v>616</v>
      </c>
      <c r="G161" s="513">
        <v>10</v>
      </c>
      <c r="H161" s="563" t="s">
        <v>702</v>
      </c>
      <c r="I161" s="563" t="s">
        <v>702</v>
      </c>
      <c r="J161" s="513" t="str">
        <f>[1]Traduzioni!$A$88</f>
        <v>Коробко  Scatola   Box</v>
      </c>
      <c r="K161" s="513" t="s">
        <v>808</v>
      </c>
    </row>
    <row r="162" spans="1:11" ht="42" customHeight="1" thickBot="1" x14ac:dyDescent="0.25">
      <c r="A162" s="244">
        <v>600090000015</v>
      </c>
      <c r="B162" s="148" t="s">
        <v>894</v>
      </c>
      <c r="C162" s="144"/>
      <c r="D162" s="513"/>
      <c r="E162" s="514">
        <v>0</v>
      </c>
      <c r="F162" s="515"/>
      <c r="G162" s="513">
        <v>0</v>
      </c>
      <c r="H162" s="563">
        <v>0</v>
      </c>
      <c r="I162" s="563">
        <v>0</v>
      </c>
      <c r="J162" s="513">
        <v>0</v>
      </c>
      <c r="K162" s="513">
        <v>0</v>
      </c>
    </row>
    <row r="163" spans="1:11" ht="31.5" customHeight="1" x14ac:dyDescent="0.2">
      <c r="A163" s="145">
        <v>600090000014</v>
      </c>
      <c r="B163" s="139" t="s">
        <v>895</v>
      </c>
      <c r="C163" s="140"/>
      <c r="D163" s="513"/>
      <c r="E163" s="514">
        <v>0</v>
      </c>
      <c r="F163" s="515"/>
      <c r="G163" s="513">
        <v>0</v>
      </c>
      <c r="H163" s="563">
        <v>0</v>
      </c>
      <c r="I163" s="563">
        <v>0</v>
      </c>
      <c r="J163" s="513">
        <v>0</v>
      </c>
      <c r="K163" s="513">
        <v>0</v>
      </c>
    </row>
    <row r="164" spans="1:11" ht="43.5" customHeight="1" thickBot="1" x14ac:dyDescent="0.25">
      <c r="A164" s="127"/>
      <c r="B164" s="127"/>
      <c r="C164" s="127"/>
      <c r="D164" s="149"/>
      <c r="E164" s="201"/>
      <c r="F164" s="201"/>
      <c r="G164" s="127"/>
      <c r="H164" s="127"/>
      <c r="I164" s="127"/>
      <c r="J164" s="149"/>
      <c r="K164" s="127"/>
    </row>
    <row r="165" spans="1:11" ht="40.5" customHeight="1" thickBot="1" x14ac:dyDescent="0.25">
      <c r="A165" s="213" t="str">
        <f>[1]Traduzioni!$B$5</f>
        <v>ФОРМАТ</v>
      </c>
      <c r="B165" s="509" t="str">
        <f>[1]Traduzioni!$B$47</f>
        <v>Бордюр 2,5х60</v>
      </c>
      <c r="C165" s="509"/>
      <c r="D165" s="451" t="str">
        <f>[1]Traduzioni!$B$6</f>
        <v>ОБРАБОТКА:</v>
      </c>
      <c r="E165" s="214"/>
      <c r="F165" s="214"/>
      <c r="G165" s="560" t="str">
        <f>[1]Traduzioni!$B$27</f>
        <v>Неон</v>
      </c>
      <c r="H165" s="560" t="s">
        <v>697</v>
      </c>
      <c r="I165" s="560" t="str">
        <f>[1]Traduzioni!$B$24</f>
        <v>Стекло</v>
      </c>
      <c r="J165" s="215"/>
      <c r="K165" s="216"/>
    </row>
    <row r="166" spans="1:11" ht="42" hidden="1" customHeight="1" thickBot="1" x14ac:dyDescent="0.25">
      <c r="A166" s="217" t="str">
        <f>[1]Traduzioni!$A$5</f>
        <v>FORMATO</v>
      </c>
      <c r="B166" s="510" t="str">
        <f>[1]Traduzioni!$A$47</f>
        <v>Listello 2,5x60</v>
      </c>
      <c r="C166" s="510"/>
      <c r="D166" s="452" t="str">
        <f>[1]Traduzioni!$A$6</f>
        <v>FINITURA:</v>
      </c>
      <c r="E166" s="218"/>
      <c r="F166" s="218"/>
      <c r="G166" s="561" t="str">
        <f>[1]Traduzioni!$A$27</f>
        <v>Neon</v>
      </c>
      <c r="H166" s="561"/>
      <c r="I166" s="561"/>
      <c r="J166" s="219"/>
      <c r="K166" s="220"/>
    </row>
    <row r="167" spans="1:11" ht="24" hidden="1" thickBot="1" x14ac:dyDescent="0.25">
      <c r="A167" s="221" t="str">
        <f>[1]Traduzioni!$C$5</f>
        <v>SIZE</v>
      </c>
      <c r="B167" s="511" t="str">
        <f>[1]Traduzioni!$C$47</f>
        <v>Listello 2,5x60</v>
      </c>
      <c r="C167" s="511"/>
      <c r="D167" s="453" t="str">
        <f>[1]Traduzioni!$C$6</f>
        <v>FINISH:</v>
      </c>
      <c r="E167" s="222"/>
      <c r="F167" s="222"/>
      <c r="G167" s="562" t="str">
        <f>[1]Traduzioni!$C$27</f>
        <v>Neon</v>
      </c>
      <c r="H167" s="562"/>
      <c r="I167" s="562"/>
      <c r="J167" s="223"/>
      <c r="K167" s="224"/>
    </row>
    <row r="168" spans="1:11" ht="16.5" hidden="1" thickBot="1" x14ac:dyDescent="0.25">
      <c r="A168" s="127"/>
      <c r="B168" s="127"/>
      <c r="C168" s="127"/>
      <c r="D168" s="149"/>
      <c r="E168" s="201"/>
      <c r="F168" s="201"/>
      <c r="G168" s="127"/>
      <c r="H168" s="127"/>
      <c r="I168" s="127"/>
      <c r="J168" s="149"/>
      <c r="K168" s="127"/>
    </row>
    <row r="169" spans="1:11" ht="41.25" thickBot="1" x14ac:dyDescent="0.25">
      <c r="A169" s="225" t="str">
        <f>[1]Traduzioni!$B$7</f>
        <v>КОД</v>
      </c>
      <c r="B169" s="226" t="str">
        <f>[1]Traduzioni!$B$8</f>
        <v>АРТИКУЛ</v>
      </c>
      <c r="C169" s="227"/>
      <c r="D169" s="225" t="str">
        <f>[1]Traduzioni!$B$9</f>
        <v>ЕД.ИЗМ.</v>
      </c>
      <c r="E169" s="228" t="str">
        <f>[1]Traduzioni!$B$10</f>
        <v>РУБЛИ</v>
      </c>
      <c r="F169" s="228" t="str">
        <f>[1]Traduzioni!$B$10</f>
        <v>РУБЛИ</v>
      </c>
      <c r="G169" s="229" t="str">
        <f>[1]Traduzioni!$B$13</f>
        <v>Штук в коробке</v>
      </c>
      <c r="H169" s="229" t="s">
        <v>698</v>
      </c>
      <c r="I169" s="229" t="s">
        <v>699</v>
      </c>
      <c r="J169" s="229" t="str">
        <f>[1]Traduzioni!$B$11</f>
        <v>Минималь-ный заказ</v>
      </c>
      <c r="K169" s="229" t="str">
        <f>[1]Traduzioni!$B$12</f>
        <v>Продается только коробками</v>
      </c>
    </row>
    <row r="170" spans="1:11" ht="41.25" hidden="1" thickBot="1" x14ac:dyDescent="0.25">
      <c r="A170" s="230" t="str">
        <f>[1]Traduzioni!$A$7</f>
        <v>CODICE</v>
      </c>
      <c r="B170" s="231" t="str">
        <f>[1]Traduzioni!$A$8</f>
        <v>ARTICOLO</v>
      </c>
      <c r="C170" s="232"/>
      <c r="D170" s="230" t="str">
        <f>[1]Traduzioni!$A$9</f>
        <v>U.M.</v>
      </c>
      <c r="E170" s="233" t="str">
        <f>[1]Traduzioni!$A$10</f>
        <v>RUBLI</v>
      </c>
      <c r="F170" s="233" t="str">
        <f>[1]Traduzioni!$A$10</f>
        <v>RUBLI</v>
      </c>
      <c r="G170" s="234" t="str">
        <f>[1]Traduzioni!$A$13</f>
        <v>Pz per scatola</v>
      </c>
      <c r="H170" s="234" t="str">
        <f>[1]Traduzioni!$A$14</f>
        <v>Mq per scatola</v>
      </c>
      <c r="I170" s="234" t="str">
        <f>[1]Traduzioni!$A$15</f>
        <v>Mq per pallet</v>
      </c>
      <c r="J170" s="234" t="str">
        <f>[1]Traduzioni!$A$11</f>
        <v>Ordine minimo</v>
      </c>
      <c r="K170" s="234" t="str">
        <f>[1]Traduzioni!$A$12</f>
        <v>Venduto solo a scatole intere</v>
      </c>
    </row>
    <row r="171" spans="1:11" ht="27.75" hidden="1" thickBot="1" x14ac:dyDescent="0.25">
      <c r="A171" s="235" t="str">
        <f>[1]Traduzioni!$C$7</f>
        <v>CODE</v>
      </c>
      <c r="B171" s="236" t="str">
        <f>[1]Traduzioni!$C$8</f>
        <v>ITEM</v>
      </c>
      <c r="C171" s="237"/>
      <c r="D171" s="235" t="str">
        <f>[1]Traduzioni!$C$9</f>
        <v>U.M.</v>
      </c>
      <c r="E171" s="238" t="str">
        <f>[1]Traduzioni!$C$10</f>
        <v>RUBLES</v>
      </c>
      <c r="F171" s="238" t="str">
        <f>[1]Traduzioni!$C$10</f>
        <v>RUBLES</v>
      </c>
      <c r="G171" s="239" t="str">
        <f>[1]Traduzioni!$C$13</f>
        <v>Pieces in a box</v>
      </c>
      <c r="H171" s="239" t="str">
        <f>[1]Traduzioni!$C$14</f>
        <v xml:space="preserve">Sqm in a box </v>
      </c>
      <c r="I171" s="239" t="str">
        <f>[1]Traduzioni!$C$15</f>
        <v xml:space="preserve">Sqm per pallet </v>
      </c>
      <c r="J171" s="239" t="str">
        <f>[1]Traduzioni!$C$11</f>
        <v>Min. Qty to be ordered</v>
      </c>
      <c r="K171" s="239" t="str">
        <f>[1]Traduzioni!$C$12</f>
        <v>Sold for full boxes only</v>
      </c>
    </row>
    <row r="172" spans="1:11" ht="42.75" customHeight="1" thickBot="1" x14ac:dyDescent="0.25">
      <c r="A172" s="240">
        <v>600090000019</v>
      </c>
      <c r="B172" s="146" t="s">
        <v>893</v>
      </c>
      <c r="C172" s="147"/>
      <c r="D172" s="513" t="s">
        <v>701</v>
      </c>
      <c r="E172" s="514">
        <v>889</v>
      </c>
      <c r="F172" s="515">
        <v>800</v>
      </c>
      <c r="G172" s="513">
        <v>10</v>
      </c>
      <c r="H172" s="563" t="s">
        <v>702</v>
      </c>
      <c r="I172" s="563" t="s">
        <v>702</v>
      </c>
      <c r="J172" s="513" t="str">
        <f>[1]Traduzioni!$A$88</f>
        <v>Коробко  Scatola   Box</v>
      </c>
      <c r="K172" s="513" t="s">
        <v>709</v>
      </c>
    </row>
    <row r="173" spans="1:11" ht="39.75" customHeight="1" thickBot="1" x14ac:dyDescent="0.25">
      <c r="A173" s="241">
        <v>600090000018</v>
      </c>
      <c r="B173" s="148" t="s">
        <v>894</v>
      </c>
      <c r="C173" s="144"/>
      <c r="D173" s="513"/>
      <c r="E173" s="514"/>
      <c r="F173" s="515"/>
      <c r="G173" s="513">
        <v>0</v>
      </c>
      <c r="H173" s="563">
        <v>0</v>
      </c>
      <c r="I173" s="563">
        <v>0</v>
      </c>
      <c r="J173" s="513">
        <v>0</v>
      </c>
      <c r="K173" s="513">
        <v>0</v>
      </c>
    </row>
    <row r="174" spans="1:11" ht="32.25" customHeight="1" x14ac:dyDescent="0.2">
      <c r="A174" s="145">
        <v>600090000017</v>
      </c>
      <c r="B174" s="139" t="s">
        <v>895</v>
      </c>
      <c r="C174" s="140"/>
      <c r="D174" s="513"/>
      <c r="E174" s="514"/>
      <c r="F174" s="515"/>
      <c r="G174" s="513">
        <v>0</v>
      </c>
      <c r="H174" s="563">
        <v>0</v>
      </c>
      <c r="I174" s="563">
        <v>0</v>
      </c>
      <c r="J174" s="513">
        <v>0</v>
      </c>
      <c r="K174" s="513">
        <v>0</v>
      </c>
    </row>
    <row r="175" spans="1:11" ht="29.25" customHeight="1" thickBot="1" x14ac:dyDescent="0.25">
      <c r="A175" s="66"/>
      <c r="B175" s="127"/>
      <c r="C175" s="127"/>
      <c r="E175" s="113"/>
      <c r="F175" s="113"/>
      <c r="G175" s="66"/>
      <c r="H175" s="66"/>
      <c r="I175" s="66"/>
      <c r="K175" s="66"/>
    </row>
    <row r="176" spans="1:11" ht="31.5" customHeight="1" thickBot="1" x14ac:dyDescent="0.25">
      <c r="A176" s="68" t="str">
        <f>[1]Traduzioni!$B$5</f>
        <v>ФОРМАТ</v>
      </c>
      <c r="B176" s="509" t="str">
        <f>[1]Traduzioni!$B$49</f>
        <v>Тоццетто 2х2</v>
      </c>
      <c r="C176" s="509"/>
      <c r="D176" s="114" t="s">
        <v>752</v>
      </c>
      <c r="E176" s="115"/>
      <c r="F176" s="115"/>
      <c r="G176" s="477" t="s">
        <v>736</v>
      </c>
      <c r="H176" s="477" t="s">
        <v>697</v>
      </c>
      <c r="I176" s="477" t="s">
        <v>736</v>
      </c>
      <c r="J176" s="71"/>
      <c r="K176" s="72"/>
    </row>
    <row r="177" spans="1:11" ht="31.5" hidden="1" customHeight="1" thickBot="1" x14ac:dyDescent="0.25">
      <c r="A177" s="73" t="str">
        <f>[1]Traduzioni!$A$5</f>
        <v>FORMATO</v>
      </c>
      <c r="B177" s="510" t="str">
        <f>[1]Traduzioni!$A$49</f>
        <v>Tozzetto 2x2</v>
      </c>
      <c r="C177" s="510"/>
      <c r="D177" s="116" t="s">
        <v>753</v>
      </c>
      <c r="E177" s="117"/>
      <c r="F177" s="117"/>
      <c r="G177" s="478" t="s">
        <v>737</v>
      </c>
      <c r="H177" s="478"/>
      <c r="I177" s="478"/>
      <c r="J177" s="76"/>
      <c r="K177" s="77"/>
    </row>
    <row r="178" spans="1:11" ht="24" hidden="1" thickBot="1" x14ac:dyDescent="0.25">
      <c r="A178" s="78" t="str">
        <f>[1]Traduzioni!$C$5</f>
        <v>SIZE</v>
      </c>
      <c r="B178" s="511" t="str">
        <f>[1]Traduzioni!$C$49</f>
        <v>Tozzetto 2x2</v>
      </c>
      <c r="C178" s="511"/>
      <c r="D178" s="118" t="s">
        <v>754</v>
      </c>
      <c r="E178" s="119"/>
      <c r="F178" s="119"/>
      <c r="G178" s="479" t="s">
        <v>755</v>
      </c>
      <c r="H178" s="479"/>
      <c r="I178" s="479"/>
      <c r="J178" s="81"/>
      <c r="K178" s="82"/>
    </row>
    <row r="179" spans="1:11" ht="12.75" hidden="1" customHeight="1" thickBot="1" x14ac:dyDescent="0.25">
      <c r="A179" s="66"/>
      <c r="B179" s="127"/>
      <c r="C179" s="127"/>
      <c r="E179" s="113"/>
      <c r="F179" s="113"/>
      <c r="G179" s="66"/>
      <c r="H179" s="66"/>
      <c r="I179" s="66"/>
      <c r="K179" s="66"/>
    </row>
    <row r="180" spans="1:11" ht="42" customHeight="1" thickBot="1" x14ac:dyDescent="0.25">
      <c r="A180" s="83" t="str">
        <f>[1]Traduzioni!$B$7</f>
        <v>КОД</v>
      </c>
      <c r="B180" s="84" t="str">
        <f>[1]Traduzioni!$B$8</f>
        <v>АРТИКУЛ</v>
      </c>
      <c r="C180" s="85"/>
      <c r="D180" s="83" t="str">
        <f>[1]Traduzioni!$B$9</f>
        <v>ЕД.ИЗМ.</v>
      </c>
      <c r="E180" s="120" t="str">
        <f>[1]Traduzioni!$B$10</f>
        <v>РУБЛИ</v>
      </c>
      <c r="F180" s="120" t="str">
        <f>[1]Traduzioni!$B$10</f>
        <v>РУБЛИ</v>
      </c>
      <c r="G180" s="87" t="str">
        <f>[1]Traduzioni!$B$13</f>
        <v>Штук в коробке</v>
      </c>
      <c r="H180" s="87" t="str">
        <f>[1]Traduzioni!$B$14</f>
        <v>М2 в коробке</v>
      </c>
      <c r="I180" s="87" t="str">
        <f>[1]Traduzioni!$B$15</f>
        <v>М2 в паллете</v>
      </c>
      <c r="J180" s="87" t="str">
        <f>[1]Traduzioni!$B$11</f>
        <v>Минималь-ный заказ</v>
      </c>
      <c r="K180" s="87" t="str">
        <f>[1]Traduzioni!$B$12</f>
        <v>Продается только коробками</v>
      </c>
    </row>
    <row r="181" spans="1:11" ht="12.75" hidden="1" customHeight="1" thickBot="1" x14ac:dyDescent="0.25">
      <c r="A181" s="88" t="str">
        <f>[1]Traduzioni!$A$7</f>
        <v>CODICE</v>
      </c>
      <c r="B181" s="89" t="str">
        <f>[1]Traduzioni!$A$8</f>
        <v>ARTICOLO</v>
      </c>
      <c r="C181" s="90"/>
      <c r="D181" s="88" t="str">
        <f>[1]Traduzioni!$A$9</f>
        <v>U.M.</v>
      </c>
      <c r="E181" s="121" t="str">
        <f>[1]Traduzioni!$A$10</f>
        <v>RUBLI</v>
      </c>
      <c r="F181" s="121" t="str">
        <f>[1]Traduzioni!$A$10</f>
        <v>RUBLI</v>
      </c>
      <c r="G181" s="92" t="str">
        <f>[1]Traduzioni!$A$13</f>
        <v>Pz per scatola</v>
      </c>
      <c r="H181" s="92" t="str">
        <f>[1]Traduzioni!$A$14</f>
        <v>Mq per scatola</v>
      </c>
      <c r="I181" s="92" t="str">
        <f>[1]Traduzioni!$A$15</f>
        <v>Mq per pallet</v>
      </c>
      <c r="J181" s="92" t="str">
        <f>[1]Traduzioni!$A$11</f>
        <v>Ordine minimo</v>
      </c>
      <c r="K181" s="92" t="str">
        <f>[1]Traduzioni!$A$12</f>
        <v>Venduto solo a scatole intere</v>
      </c>
    </row>
    <row r="182" spans="1:11" ht="27.75" hidden="1" thickBot="1" x14ac:dyDescent="0.25">
      <c r="A182" s="93" t="str">
        <f>[1]Traduzioni!$C$7</f>
        <v>CODE</v>
      </c>
      <c r="B182" s="94" t="str">
        <f>[1]Traduzioni!$C$8</f>
        <v>ITEM</v>
      </c>
      <c r="C182" s="95"/>
      <c r="D182" s="93" t="str">
        <f>[1]Traduzioni!$C$9</f>
        <v>U.M.</v>
      </c>
      <c r="E182" s="122" t="str">
        <f>[1]Traduzioni!$C$10</f>
        <v>RUBLES</v>
      </c>
      <c r="F182" s="122" t="str">
        <f>[1]Traduzioni!$C$10</f>
        <v>RUBLES</v>
      </c>
      <c r="G182" s="97" t="str">
        <f>[1]Traduzioni!$C$13</f>
        <v>Pieces in a box</v>
      </c>
      <c r="H182" s="97" t="str">
        <f>[1]Traduzioni!$C$14</f>
        <v xml:space="preserve">Sqm in a box </v>
      </c>
      <c r="I182" s="97" t="str">
        <f>[1]Traduzioni!$C$15</f>
        <v xml:space="preserve">Sqm per pallet </v>
      </c>
      <c r="J182" s="97" t="str">
        <f>[1]Traduzioni!$C$11</f>
        <v>Min. Qty to be ordered</v>
      </c>
      <c r="K182" s="97" t="str">
        <f>[1]Traduzioni!$C$12</f>
        <v>Sold for full boxes only</v>
      </c>
    </row>
    <row r="183" spans="1:11" ht="38.25" customHeight="1" thickBot="1" x14ac:dyDescent="0.25">
      <c r="A183" s="98">
        <v>600100000006</v>
      </c>
      <c r="B183" s="139" t="s">
        <v>756</v>
      </c>
      <c r="C183" s="140"/>
      <c r="D183" s="495" t="s">
        <v>701</v>
      </c>
      <c r="E183" s="571">
        <v>161</v>
      </c>
      <c r="F183" s="572">
        <v>145</v>
      </c>
      <c r="G183" s="495">
        <v>100</v>
      </c>
      <c r="H183" s="496" t="s">
        <v>702</v>
      </c>
      <c r="I183" s="496" t="s">
        <v>702</v>
      </c>
      <c r="J183" s="495" t="s">
        <v>764</v>
      </c>
      <c r="K183" s="495" t="s">
        <v>709</v>
      </c>
    </row>
    <row r="184" spans="1:11" ht="36.75" customHeight="1" thickBot="1" x14ac:dyDescent="0.25">
      <c r="A184" s="98">
        <v>600100000007</v>
      </c>
      <c r="B184" s="139" t="s">
        <v>759</v>
      </c>
      <c r="C184" s="144"/>
      <c r="D184" s="495"/>
      <c r="E184" s="571"/>
      <c r="F184" s="572"/>
      <c r="G184" s="495"/>
      <c r="H184" s="495"/>
      <c r="I184" s="495"/>
      <c r="J184" s="495"/>
      <c r="K184" s="495"/>
    </row>
    <row r="185" spans="1:11" ht="33.75" customHeight="1" x14ac:dyDescent="0.2">
      <c r="A185" s="98">
        <v>600100000008</v>
      </c>
      <c r="B185" s="139" t="s">
        <v>760</v>
      </c>
      <c r="C185" s="144"/>
      <c r="D185" s="495"/>
      <c r="E185" s="571"/>
      <c r="F185" s="572"/>
      <c r="G185" s="495"/>
      <c r="H185" s="495"/>
      <c r="I185" s="495"/>
      <c r="J185" s="495"/>
      <c r="K185" s="495"/>
    </row>
    <row r="186" spans="1:11" ht="12.75" customHeight="1" thickBot="1" x14ac:dyDescent="0.25">
      <c r="A186" s="66"/>
      <c r="B186" s="127"/>
      <c r="C186" s="127"/>
      <c r="E186" s="113"/>
      <c r="F186" s="113"/>
      <c r="G186" s="66"/>
      <c r="H186" s="66"/>
      <c r="I186" s="66"/>
      <c r="K186" s="66"/>
    </row>
    <row r="187" spans="1:11" ht="23.25" customHeight="1" x14ac:dyDescent="0.2">
      <c r="A187" s="68" t="str">
        <f>[1]Traduzioni!$B$5</f>
        <v>ФОРМАТ</v>
      </c>
      <c r="B187" s="509" t="str">
        <f>[1]Traduzioni!$B$49</f>
        <v>Тоццетто 2х2</v>
      </c>
      <c r="C187" s="509"/>
      <c r="D187" s="114" t="s">
        <v>752</v>
      </c>
      <c r="E187" s="115"/>
      <c r="F187" s="115"/>
      <c r="G187" s="477" t="s">
        <v>726</v>
      </c>
      <c r="H187" s="477" t="s">
        <v>697</v>
      </c>
      <c r="I187" s="477" t="s">
        <v>726</v>
      </c>
      <c r="J187" s="71"/>
      <c r="K187" s="72"/>
    </row>
    <row r="188" spans="1:11" ht="1.5" customHeight="1" thickBot="1" x14ac:dyDescent="0.25">
      <c r="A188" s="73" t="str">
        <f>[1]Traduzioni!$A$5</f>
        <v>FORMATO</v>
      </c>
      <c r="B188" s="510" t="str">
        <f>[1]Traduzioni!$A$49</f>
        <v>Tozzetto 2x2</v>
      </c>
      <c r="C188" s="510"/>
      <c r="D188" s="116" t="s">
        <v>753</v>
      </c>
      <c r="E188" s="117"/>
      <c r="F188" s="117"/>
      <c r="G188" s="478" t="s">
        <v>728</v>
      </c>
      <c r="H188" s="478" t="s">
        <v>697</v>
      </c>
      <c r="I188" s="478" t="s">
        <v>728</v>
      </c>
      <c r="J188" s="76"/>
      <c r="K188" s="77"/>
    </row>
    <row r="189" spans="1:11" ht="24" hidden="1" thickBot="1" x14ac:dyDescent="0.25">
      <c r="A189" s="78" t="str">
        <f>[1]Traduzioni!$C$5</f>
        <v>SIZE</v>
      </c>
      <c r="B189" s="511" t="str">
        <f>[1]Traduzioni!$C$49</f>
        <v>Tozzetto 2x2</v>
      </c>
      <c r="C189" s="511"/>
      <c r="D189" s="118" t="s">
        <v>754</v>
      </c>
      <c r="E189" s="119"/>
      <c r="F189" s="119"/>
      <c r="G189" s="479" t="s">
        <v>798</v>
      </c>
      <c r="H189" s="479" t="s">
        <v>697</v>
      </c>
      <c r="I189" s="479" t="s">
        <v>798</v>
      </c>
      <c r="J189" s="81"/>
      <c r="K189" s="82"/>
    </row>
    <row r="190" spans="1:11" ht="12.75" hidden="1" customHeight="1" thickBot="1" x14ac:dyDescent="0.25">
      <c r="A190" s="66"/>
      <c r="B190" s="127"/>
      <c r="C190" s="127"/>
      <c r="E190" s="113"/>
      <c r="F190" s="113"/>
      <c r="G190" s="66"/>
      <c r="H190" s="66"/>
      <c r="I190" s="66"/>
      <c r="K190" s="66"/>
    </row>
    <row r="191" spans="1:11" ht="44.25" customHeight="1" x14ac:dyDescent="0.2">
      <c r="A191" s="83" t="str">
        <f>[1]Traduzioni!$B$7</f>
        <v>КОД</v>
      </c>
      <c r="B191" s="84" t="str">
        <f>[1]Traduzioni!$B$8</f>
        <v>АРТИКУЛ</v>
      </c>
      <c r="C191" s="85"/>
      <c r="D191" s="83" t="str">
        <f>[1]Traduzioni!$B$9</f>
        <v>ЕД.ИЗМ.</v>
      </c>
      <c r="E191" s="120" t="str">
        <f>[1]Traduzioni!$B$10</f>
        <v>РУБЛИ</v>
      </c>
      <c r="F191" s="120" t="str">
        <f>[1]Traduzioni!$B$10</f>
        <v>РУБЛИ</v>
      </c>
      <c r="G191" s="87" t="str">
        <f>[1]Traduzioni!$B$13</f>
        <v>Штук в коробке</v>
      </c>
      <c r="H191" s="87" t="str">
        <f>[1]Traduzioni!$B$14</f>
        <v>М2 в коробке</v>
      </c>
      <c r="I191" s="87" t="str">
        <f>[1]Traduzioni!$B$15</f>
        <v>М2 в паллете</v>
      </c>
      <c r="J191" s="87" t="str">
        <f>[1]Traduzioni!$B$11</f>
        <v>Минималь-ный заказ</v>
      </c>
      <c r="K191" s="87" t="str">
        <f>[1]Traduzioni!$B$12</f>
        <v>Продается только коробками</v>
      </c>
    </row>
    <row r="192" spans="1:11" ht="12.75" hidden="1" customHeight="1" x14ac:dyDescent="0.2">
      <c r="A192" s="88" t="str">
        <f>[1]Traduzioni!$A$7</f>
        <v>CODICE</v>
      </c>
      <c r="B192" s="89" t="str">
        <f>[1]Traduzioni!$A$8</f>
        <v>ARTICOLO</v>
      </c>
      <c r="C192" s="90"/>
      <c r="D192" s="88" t="str">
        <f>[1]Traduzioni!$A$9</f>
        <v>U.M.</v>
      </c>
      <c r="E192" s="121" t="str">
        <f>[1]Traduzioni!$A$10</f>
        <v>RUBLI</v>
      </c>
      <c r="F192" s="121" t="str">
        <f>[1]Traduzioni!$A$10</f>
        <v>RUBLI</v>
      </c>
      <c r="G192" s="92" t="str">
        <f>[1]Traduzioni!$A$13</f>
        <v>Pz per scatola</v>
      </c>
      <c r="H192" s="92" t="str">
        <f>[1]Traduzioni!$A$14</f>
        <v>Mq per scatola</v>
      </c>
      <c r="I192" s="92" t="str">
        <f>[1]Traduzioni!$A$15</f>
        <v>Mq per pallet</v>
      </c>
      <c r="J192" s="92" t="str">
        <f>[1]Traduzioni!$A$11</f>
        <v>Ordine minimo</v>
      </c>
      <c r="K192" s="92" t="str">
        <f>[1]Traduzioni!$A$12</f>
        <v>Venduto solo a scatole intere</v>
      </c>
    </row>
    <row r="193" spans="1:11" ht="0.75" hidden="1" customHeight="1" thickBot="1" x14ac:dyDescent="0.25">
      <c r="A193" s="93" t="str">
        <f>[1]Traduzioni!$C$7</f>
        <v>CODE</v>
      </c>
      <c r="B193" s="94" t="str">
        <f>[1]Traduzioni!$C$8</f>
        <v>ITEM</v>
      </c>
      <c r="C193" s="95"/>
      <c r="D193" s="93" t="str">
        <f>[1]Traduzioni!$C$9</f>
        <v>U.M.</v>
      </c>
      <c r="E193" s="122" t="str">
        <f>[1]Traduzioni!$C$10</f>
        <v>RUBLES</v>
      </c>
      <c r="F193" s="122" t="str">
        <f>[1]Traduzioni!$C$10</f>
        <v>RUBLES</v>
      </c>
      <c r="G193" s="97" t="str">
        <f>[1]Traduzioni!$C$13</f>
        <v>Pieces in a box</v>
      </c>
      <c r="H193" s="97" t="str">
        <f>[1]Traduzioni!$C$14</f>
        <v xml:space="preserve">Sqm in a box </v>
      </c>
      <c r="I193" s="97" t="str">
        <f>[1]Traduzioni!$C$15</f>
        <v xml:space="preserve">Sqm per pallet </v>
      </c>
      <c r="J193" s="97" t="str">
        <f>[1]Traduzioni!$C$11</f>
        <v>Min. Qty to be ordered</v>
      </c>
      <c r="K193" s="97" t="str">
        <f>[1]Traduzioni!$C$12</f>
        <v>Sold for full boxes only</v>
      </c>
    </row>
    <row r="194" spans="1:11" ht="42" customHeight="1" x14ac:dyDescent="0.2">
      <c r="A194" s="98">
        <v>600100000002</v>
      </c>
      <c r="B194" s="99" t="s">
        <v>803</v>
      </c>
      <c r="C194" s="100"/>
      <c r="D194" s="143" t="s">
        <v>701</v>
      </c>
      <c r="E194" s="162">
        <v>180</v>
      </c>
      <c r="F194" s="110">
        <v>162</v>
      </c>
      <c r="G194" s="143">
        <v>100</v>
      </c>
      <c r="H194" s="212" t="s">
        <v>702</v>
      </c>
      <c r="I194" s="212" t="s">
        <v>702</v>
      </c>
      <c r="J194" s="143" t="s">
        <v>764</v>
      </c>
      <c r="K194" s="143" t="s">
        <v>709</v>
      </c>
    </row>
    <row r="195" spans="1:11" ht="41.25" customHeight="1" thickBot="1" x14ac:dyDescent="0.25">
      <c r="A195" s="66"/>
      <c r="B195" s="66"/>
      <c r="C195" s="66"/>
      <c r="E195" s="113"/>
      <c r="F195" s="113"/>
      <c r="G195" s="66"/>
      <c r="H195" s="66"/>
      <c r="I195" s="66"/>
      <c r="K195" s="66"/>
    </row>
    <row r="196" spans="1:11" ht="29.25" customHeight="1" thickBot="1" x14ac:dyDescent="0.25">
      <c r="A196" s="68" t="str">
        <f>[1]Traduzioni!$B$5</f>
        <v>ФОРМАТ</v>
      </c>
      <c r="B196" s="490" t="str">
        <f>[1]Traduzioni!$B$49</f>
        <v>Тоццетто 2х2</v>
      </c>
      <c r="C196" s="490"/>
      <c r="D196" s="114" t="str">
        <f>[1]Traduzioni!$B$6</f>
        <v>ОБРАБОТКА:</v>
      </c>
      <c r="E196" s="115"/>
      <c r="F196" s="115"/>
      <c r="G196" s="477" t="str">
        <f>[1]Traduzioni!$B$26</f>
        <v>Шик</v>
      </c>
      <c r="H196" s="477" t="s">
        <v>697</v>
      </c>
      <c r="I196" s="477" t="str">
        <f>[1]Traduzioni!$B$24</f>
        <v>Стекло</v>
      </c>
      <c r="J196" s="71"/>
      <c r="K196" s="72"/>
    </row>
    <row r="197" spans="1:11" ht="42" hidden="1" customHeight="1" thickBot="1" x14ac:dyDescent="0.25">
      <c r="A197" s="73" t="str">
        <f>[1]Traduzioni!$A$5</f>
        <v>FORMATO</v>
      </c>
      <c r="B197" s="491" t="str">
        <f>[1]Traduzioni!$A$49</f>
        <v>Tozzetto 2x2</v>
      </c>
      <c r="C197" s="491"/>
      <c r="D197" s="116" t="str">
        <f>[1]Traduzioni!$A$6</f>
        <v>FINITURA:</v>
      </c>
      <c r="E197" s="117"/>
      <c r="F197" s="117"/>
      <c r="G197" s="478" t="str">
        <f>[1]Traduzioni!$A$26</f>
        <v>Chic</v>
      </c>
      <c r="H197" s="478"/>
      <c r="I197" s="478"/>
      <c r="J197" s="76"/>
      <c r="K197" s="77"/>
    </row>
    <row r="198" spans="1:11" ht="24" hidden="1" thickBot="1" x14ac:dyDescent="0.25">
      <c r="A198" s="78" t="str">
        <f>[1]Traduzioni!$C$5</f>
        <v>SIZE</v>
      </c>
      <c r="B198" s="492" t="str">
        <f>[1]Traduzioni!$C$49</f>
        <v>Tozzetto 2x2</v>
      </c>
      <c r="C198" s="492"/>
      <c r="D198" s="118" t="str">
        <f>[1]Traduzioni!$C$6</f>
        <v>FINISH:</v>
      </c>
      <c r="E198" s="119"/>
      <c r="F198" s="119"/>
      <c r="G198" s="479" t="str">
        <f>[1]Traduzioni!$C$26</f>
        <v>Chic</v>
      </c>
      <c r="H198" s="479"/>
      <c r="I198" s="479"/>
      <c r="J198" s="81"/>
      <c r="K198" s="82"/>
    </row>
    <row r="199" spans="1:11" ht="16.5" hidden="1" thickBot="1" x14ac:dyDescent="0.25">
      <c r="A199" s="66"/>
      <c r="B199" s="66"/>
      <c r="C199" s="66"/>
      <c r="E199" s="113"/>
      <c r="F199" s="113"/>
      <c r="G199" s="66"/>
      <c r="H199" s="66"/>
      <c r="I199" s="66"/>
      <c r="K199" s="66"/>
    </row>
    <row r="200" spans="1:11" ht="40.5" x14ac:dyDescent="0.2">
      <c r="A200" s="83" t="str">
        <f>[1]Traduzioni!$B$7</f>
        <v>КОД</v>
      </c>
      <c r="B200" s="84" t="str">
        <f>[1]Traduzioni!$B$8</f>
        <v>АРТИКУЛ</v>
      </c>
      <c r="C200" s="85"/>
      <c r="D200" s="83" t="str">
        <f>[1]Traduzioni!$B$9</f>
        <v>ЕД.ИЗМ.</v>
      </c>
      <c r="E200" s="120" t="str">
        <f>[1]Traduzioni!$B$10</f>
        <v>РУБЛИ</v>
      </c>
      <c r="F200" s="120" t="str">
        <f>[1]Traduzioni!$B$10</f>
        <v>РУБЛИ</v>
      </c>
      <c r="G200" s="87" t="str">
        <f>[1]Traduzioni!$B$13</f>
        <v>Штук в коробке</v>
      </c>
      <c r="H200" s="87" t="s">
        <v>698</v>
      </c>
      <c r="I200" s="87" t="s">
        <v>699</v>
      </c>
      <c r="J200" s="87" t="str">
        <f>[1]Traduzioni!$B$11</f>
        <v>Минималь-ный заказ</v>
      </c>
      <c r="K200" s="87" t="str">
        <f>[1]Traduzioni!$B$12</f>
        <v>Продается только коробками</v>
      </c>
    </row>
    <row r="201" spans="1:11" ht="0.75" customHeight="1" thickBot="1" x14ac:dyDescent="0.25">
      <c r="A201" s="88" t="str">
        <f>[1]Traduzioni!$A$7</f>
        <v>CODICE</v>
      </c>
      <c r="B201" s="89" t="str">
        <f>[1]Traduzioni!$A$8</f>
        <v>ARTICOLO</v>
      </c>
      <c r="C201" s="90"/>
      <c r="D201" s="88" t="str">
        <f>[1]Traduzioni!$A$9</f>
        <v>U.M.</v>
      </c>
      <c r="E201" s="121" t="str">
        <f>[1]Traduzioni!$A$10</f>
        <v>RUBLI</v>
      </c>
      <c r="F201" s="121" t="str">
        <f>[1]Traduzioni!$A$10</f>
        <v>RUBLI</v>
      </c>
      <c r="G201" s="92" t="str">
        <f>[1]Traduzioni!$A$13</f>
        <v>Pz per scatola</v>
      </c>
      <c r="H201" s="92" t="str">
        <f>[1]Traduzioni!$A$14</f>
        <v>Mq per scatola</v>
      </c>
      <c r="I201" s="92" t="str">
        <f>[1]Traduzioni!$A$15</f>
        <v>Mq per pallet</v>
      </c>
      <c r="J201" s="92" t="str">
        <f>[1]Traduzioni!$A$11</f>
        <v>Ordine minimo</v>
      </c>
      <c r="K201" s="92" t="str">
        <f>[1]Traduzioni!$A$12</f>
        <v>Venduto solo a scatole intere</v>
      </c>
    </row>
    <row r="202" spans="1:11" ht="1.5" hidden="1" customHeight="1" thickBot="1" x14ac:dyDescent="0.25">
      <c r="A202" s="93" t="str">
        <f>[1]Traduzioni!$C$7</f>
        <v>CODE</v>
      </c>
      <c r="B202" s="94" t="str">
        <f>[1]Traduzioni!$C$8</f>
        <v>ITEM</v>
      </c>
      <c r="C202" s="95"/>
      <c r="D202" s="93" t="str">
        <f>[1]Traduzioni!$C$9</f>
        <v>U.M.</v>
      </c>
      <c r="E202" s="122" t="str">
        <f>[1]Traduzioni!$C$10</f>
        <v>RUBLES</v>
      </c>
      <c r="F202" s="122" t="str">
        <f>[1]Traduzioni!$C$10</f>
        <v>RUBLES</v>
      </c>
      <c r="G202" s="97" t="str">
        <f>[1]Traduzioni!$C$13</f>
        <v>Pieces in a box</v>
      </c>
      <c r="H202" s="97" t="str">
        <f>[1]Traduzioni!$C$14</f>
        <v xml:space="preserve">Sqm in a box </v>
      </c>
      <c r="I202" s="97" t="str">
        <f>[1]Traduzioni!$C$15</f>
        <v xml:space="preserve">Sqm per pallet </v>
      </c>
      <c r="J202" s="97" t="str">
        <f>[1]Traduzioni!$C$11</f>
        <v>Min. Qty to be ordered</v>
      </c>
      <c r="K202" s="97" t="str">
        <f>[1]Traduzioni!$C$12</f>
        <v>Sold for full boxes only</v>
      </c>
    </row>
    <row r="203" spans="1:11" ht="44.25" customHeight="1" thickBot="1" x14ac:dyDescent="0.25">
      <c r="A203" s="240">
        <v>600090000025</v>
      </c>
      <c r="B203" s="146" t="s">
        <v>937</v>
      </c>
      <c r="C203" s="147"/>
      <c r="D203" s="513" t="s">
        <v>701</v>
      </c>
      <c r="E203" s="514">
        <v>328</v>
      </c>
      <c r="F203" s="515">
        <v>295</v>
      </c>
      <c r="G203" s="513">
        <v>100</v>
      </c>
      <c r="H203" s="513" t="s">
        <v>702</v>
      </c>
      <c r="I203" s="513" t="s">
        <v>702</v>
      </c>
      <c r="J203" s="513" t="s">
        <v>764</v>
      </c>
      <c r="K203" s="513" t="s">
        <v>709</v>
      </c>
    </row>
    <row r="204" spans="1:11" ht="39.75" customHeight="1" x14ac:dyDescent="0.2">
      <c r="A204" s="241">
        <v>600090000026</v>
      </c>
      <c r="B204" s="148" t="s">
        <v>938</v>
      </c>
      <c r="C204" s="144"/>
      <c r="D204" s="513"/>
      <c r="E204" s="514">
        <v>0</v>
      </c>
      <c r="F204" s="515"/>
      <c r="G204" s="513">
        <v>0</v>
      </c>
      <c r="H204" s="513" t="s">
        <v>702</v>
      </c>
      <c r="I204" s="513" t="s">
        <v>702</v>
      </c>
      <c r="J204" s="513" t="s">
        <v>764</v>
      </c>
      <c r="K204" s="513" t="s">
        <v>709</v>
      </c>
    </row>
    <row r="205" spans="1:11" ht="32.25" customHeight="1" thickBot="1" x14ac:dyDescent="0.25">
      <c r="A205" s="66"/>
      <c r="B205" s="66"/>
      <c r="C205" s="66"/>
      <c r="E205" s="113"/>
      <c r="F205" s="113"/>
      <c r="G205" s="66"/>
      <c r="H205" s="66"/>
      <c r="I205" s="66"/>
      <c r="K205" s="66"/>
    </row>
    <row r="206" spans="1:11" ht="38.25" customHeight="1" thickBot="1" x14ac:dyDescent="0.25">
      <c r="A206" s="68" t="str">
        <f>[1]Traduzioni!$B$5</f>
        <v>ФОРМАТ</v>
      </c>
      <c r="B206" s="490" t="str">
        <f>[1]Traduzioni!$B$50</f>
        <v>Тоццетто 2,5х2,5</v>
      </c>
      <c r="C206" s="490"/>
      <c r="D206" s="114" t="str">
        <f>[1]Traduzioni!$B$6</f>
        <v>ОБРАБОТКА:</v>
      </c>
      <c r="E206" s="115"/>
      <c r="F206" s="115"/>
      <c r="G206" s="477" t="str">
        <f>[1]Traduzioni!$B$27</f>
        <v>Неон</v>
      </c>
      <c r="H206" s="477" t="s">
        <v>697</v>
      </c>
      <c r="I206" s="477" t="str">
        <f>[1]Traduzioni!$B$24</f>
        <v>Стекло</v>
      </c>
      <c r="J206" s="71"/>
      <c r="K206" s="72"/>
    </row>
    <row r="207" spans="1:11" ht="41.25" hidden="1" customHeight="1" thickBot="1" x14ac:dyDescent="0.25">
      <c r="A207" s="73" t="str">
        <f>[1]Traduzioni!$A$5</f>
        <v>FORMATO</v>
      </c>
      <c r="B207" s="491" t="str">
        <f>[1]Traduzioni!$A$50</f>
        <v>Tozzetto 2,5x2,5</v>
      </c>
      <c r="C207" s="491"/>
      <c r="D207" s="116" t="str">
        <f>[1]Traduzioni!$A$6</f>
        <v>FINITURA:</v>
      </c>
      <c r="E207" s="117"/>
      <c r="F207" s="117"/>
      <c r="G207" s="478" t="str">
        <f>[1]Traduzioni!$A$27</f>
        <v>Neon</v>
      </c>
      <c r="H207" s="478"/>
      <c r="I207" s="478"/>
      <c r="J207" s="76"/>
      <c r="K207" s="77"/>
    </row>
    <row r="208" spans="1:11" ht="24" hidden="1" thickBot="1" x14ac:dyDescent="0.25">
      <c r="A208" s="78" t="str">
        <f>[1]Traduzioni!$C$5</f>
        <v>SIZE</v>
      </c>
      <c r="B208" s="492" t="str">
        <f>[1]Traduzioni!$C$50</f>
        <v>Tozzetto 2,5x2,5</v>
      </c>
      <c r="C208" s="492"/>
      <c r="D208" s="118" t="str">
        <f>[1]Traduzioni!$C$6</f>
        <v>FINISH:</v>
      </c>
      <c r="E208" s="119"/>
      <c r="F208" s="119"/>
      <c r="G208" s="479" t="str">
        <f>[1]Traduzioni!$C$27</f>
        <v>Neon</v>
      </c>
      <c r="H208" s="479"/>
      <c r="I208" s="479"/>
      <c r="J208" s="81"/>
      <c r="K208" s="82"/>
    </row>
    <row r="209" spans="1:11" ht="16.5" hidden="1" thickBot="1" x14ac:dyDescent="0.25">
      <c r="A209" s="66"/>
      <c r="B209" s="66"/>
      <c r="C209" s="66"/>
      <c r="E209" s="113"/>
      <c r="F209" s="113"/>
      <c r="G209" s="66"/>
      <c r="H209" s="66"/>
      <c r="I209" s="66"/>
      <c r="K209" s="66"/>
    </row>
    <row r="210" spans="1:11" ht="45.75" customHeight="1" thickBot="1" x14ac:dyDescent="0.25">
      <c r="A210" s="83" t="str">
        <f>[1]Traduzioni!$B$7</f>
        <v>КОД</v>
      </c>
      <c r="B210" s="84" t="str">
        <f>[1]Traduzioni!$B$8</f>
        <v>АРТИКУЛ</v>
      </c>
      <c r="C210" s="85"/>
      <c r="D210" s="83" t="str">
        <f>[1]Traduzioni!$B$9</f>
        <v>ЕД.ИЗМ.</v>
      </c>
      <c r="E210" s="120" t="str">
        <f>[1]Traduzioni!$B$10</f>
        <v>РУБЛИ</v>
      </c>
      <c r="F210" s="120" t="str">
        <f>[1]Traduzioni!$B$10</f>
        <v>РУБЛИ</v>
      </c>
      <c r="G210" s="87" t="str">
        <f>[1]Traduzioni!$B$13</f>
        <v>Штук в коробке</v>
      </c>
      <c r="H210" s="87" t="s">
        <v>698</v>
      </c>
      <c r="I210" s="87" t="s">
        <v>699</v>
      </c>
      <c r="J210" s="87" t="str">
        <f>[1]Traduzioni!$B$11</f>
        <v>Минималь-ный заказ</v>
      </c>
      <c r="K210" s="87" t="str">
        <f>[1]Traduzioni!$B$12</f>
        <v>Продается только коробками</v>
      </c>
    </row>
    <row r="211" spans="1:11" ht="41.25" hidden="1" thickBot="1" x14ac:dyDescent="0.25">
      <c r="A211" s="88" t="str">
        <f>[1]Traduzioni!$A$7</f>
        <v>CODICE</v>
      </c>
      <c r="B211" s="89" t="str">
        <f>[1]Traduzioni!$A$8</f>
        <v>ARTICOLO</v>
      </c>
      <c r="C211" s="90"/>
      <c r="D211" s="88" t="str">
        <f>[1]Traduzioni!$A$9</f>
        <v>U.M.</v>
      </c>
      <c r="E211" s="121" t="str">
        <f>[1]Traduzioni!$A$10</f>
        <v>RUBLI</v>
      </c>
      <c r="F211" s="121" t="str">
        <f>[1]Traduzioni!$A$10</f>
        <v>RUBLI</v>
      </c>
      <c r="G211" s="92" t="str">
        <f>[1]Traduzioni!$A$13</f>
        <v>Pz per scatola</v>
      </c>
      <c r="H211" s="92" t="str">
        <f>[1]Traduzioni!$A$14</f>
        <v>Mq per scatola</v>
      </c>
      <c r="I211" s="92" t="str">
        <f>[1]Traduzioni!$A$15</f>
        <v>Mq per pallet</v>
      </c>
      <c r="J211" s="92" t="str">
        <f>[1]Traduzioni!$A$11</f>
        <v>Ordine minimo</v>
      </c>
      <c r="K211" s="92" t="str">
        <f>[1]Traduzioni!$A$12</f>
        <v>Venduto solo a scatole intere</v>
      </c>
    </row>
    <row r="212" spans="1:11" ht="0.75" hidden="1" customHeight="1" thickBot="1" x14ac:dyDescent="0.25">
      <c r="A212" s="93" t="str">
        <f>[1]Traduzioni!$C$7</f>
        <v>CODE</v>
      </c>
      <c r="B212" s="94" t="str">
        <f>[1]Traduzioni!$C$8</f>
        <v>ITEM</v>
      </c>
      <c r="C212" s="95"/>
      <c r="D212" s="93" t="str">
        <f>[1]Traduzioni!$C$9</f>
        <v>U.M.</v>
      </c>
      <c r="E212" s="122" t="str">
        <f>[1]Traduzioni!$C$10</f>
        <v>RUBLES</v>
      </c>
      <c r="F212" s="122" t="str">
        <f>[1]Traduzioni!$C$10</f>
        <v>RUBLES</v>
      </c>
      <c r="G212" s="97" t="str">
        <f>[1]Traduzioni!$C$13</f>
        <v>Pieces in a box</v>
      </c>
      <c r="H212" s="97" t="str">
        <f>[1]Traduzioni!$C$14</f>
        <v xml:space="preserve">Sqm in a box </v>
      </c>
      <c r="I212" s="97" t="str">
        <f>[1]Traduzioni!$C$15</f>
        <v xml:space="preserve">Sqm per pallet </v>
      </c>
      <c r="J212" s="97" t="str">
        <f>[1]Traduzioni!$C$11</f>
        <v>Min. Qty to be ordered</v>
      </c>
      <c r="K212" s="97" t="str">
        <f>[1]Traduzioni!$C$12</f>
        <v>Sold for full boxes only</v>
      </c>
    </row>
    <row r="213" spans="1:11" ht="45" customHeight="1" thickBot="1" x14ac:dyDescent="0.25">
      <c r="A213" s="145">
        <v>600090000022</v>
      </c>
      <c r="B213" s="146" t="s">
        <v>763</v>
      </c>
      <c r="C213" s="147"/>
      <c r="D213" s="513" t="s">
        <v>701</v>
      </c>
      <c r="E213" s="514">
        <v>478</v>
      </c>
      <c r="F213" s="515">
        <v>430</v>
      </c>
      <c r="G213" s="513">
        <v>100</v>
      </c>
      <c r="H213" s="513" t="s">
        <v>702</v>
      </c>
      <c r="I213" s="513" t="s">
        <v>702</v>
      </c>
      <c r="J213" s="513" t="s">
        <v>764</v>
      </c>
      <c r="K213" s="513" t="s">
        <v>709</v>
      </c>
    </row>
    <row r="214" spans="1:11" ht="41.25" customHeight="1" thickBot="1" x14ac:dyDescent="0.25">
      <c r="A214" s="145">
        <v>600090000021</v>
      </c>
      <c r="B214" s="148" t="s">
        <v>765</v>
      </c>
      <c r="C214" s="144"/>
      <c r="D214" s="513"/>
      <c r="E214" s="514">
        <v>0</v>
      </c>
      <c r="F214" s="515"/>
      <c r="G214" s="513">
        <v>0</v>
      </c>
      <c r="H214" s="513">
        <v>0</v>
      </c>
      <c r="I214" s="513">
        <v>0</v>
      </c>
      <c r="J214" s="513"/>
      <c r="K214" s="513">
        <v>0</v>
      </c>
    </row>
    <row r="215" spans="1:11" ht="31.5" customHeight="1" x14ac:dyDescent="0.2">
      <c r="A215" s="145">
        <v>600090000020</v>
      </c>
      <c r="B215" s="139" t="s">
        <v>766</v>
      </c>
      <c r="C215" s="140"/>
      <c r="D215" s="513"/>
      <c r="E215" s="514">
        <v>0</v>
      </c>
      <c r="F215" s="515"/>
      <c r="G215" s="513">
        <v>0</v>
      </c>
      <c r="H215" s="513">
        <v>0</v>
      </c>
      <c r="I215" s="513">
        <v>0</v>
      </c>
      <c r="J215" s="513"/>
      <c r="K215" s="513">
        <v>0</v>
      </c>
    </row>
    <row r="216" spans="1:11" ht="42" customHeight="1" x14ac:dyDescent="0.2"/>
    <row r="217" spans="1:11" ht="39.75" customHeight="1" x14ac:dyDescent="0.2"/>
    <row r="218" spans="1:11" ht="41.25" customHeight="1" x14ac:dyDescent="0.2"/>
  </sheetData>
  <sheetProtection selectLockedCells="1" selectUnlockedCells="1"/>
  <mergeCells count="272">
    <mergeCell ref="B207:C207"/>
    <mergeCell ref="G207:I207"/>
    <mergeCell ref="B208:C208"/>
    <mergeCell ref="G208:I208"/>
    <mergeCell ref="H213:H215"/>
    <mergeCell ref="I213:I215"/>
    <mergeCell ref="J213:J215"/>
    <mergeCell ref="K213:K215"/>
    <mergeCell ref="D213:D215"/>
    <mergeCell ref="E213:E215"/>
    <mergeCell ref="F213:F215"/>
    <mergeCell ref="G213:G215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B206:C206"/>
    <mergeCell ref="G206:I206"/>
    <mergeCell ref="B188:C188"/>
    <mergeCell ref="G188:I188"/>
    <mergeCell ref="B189:C189"/>
    <mergeCell ref="G189:I189"/>
    <mergeCell ref="B196:C196"/>
    <mergeCell ref="G196:I196"/>
    <mergeCell ref="B197:C197"/>
    <mergeCell ref="G197:I197"/>
    <mergeCell ref="B198:C198"/>
    <mergeCell ref="G198:I198"/>
    <mergeCell ref="B178:C178"/>
    <mergeCell ref="G178:I178"/>
    <mergeCell ref="H183:H185"/>
    <mergeCell ref="I183:I185"/>
    <mergeCell ref="J183:J185"/>
    <mergeCell ref="K183:K185"/>
    <mergeCell ref="B187:C187"/>
    <mergeCell ref="G187:I187"/>
    <mergeCell ref="D183:D185"/>
    <mergeCell ref="E183:E185"/>
    <mergeCell ref="F183:F185"/>
    <mergeCell ref="G183:G185"/>
    <mergeCell ref="J172:J174"/>
    <mergeCell ref="K172:K174"/>
    <mergeCell ref="B176:C176"/>
    <mergeCell ref="G176:I176"/>
    <mergeCell ref="D172:D174"/>
    <mergeCell ref="E172:E174"/>
    <mergeCell ref="F172:F174"/>
    <mergeCell ref="G172:G174"/>
    <mergeCell ref="B177:C177"/>
    <mergeCell ref="G177:I177"/>
    <mergeCell ref="B165:C165"/>
    <mergeCell ref="G165:I165"/>
    <mergeCell ref="D161:D163"/>
    <mergeCell ref="E161:E163"/>
    <mergeCell ref="B166:C166"/>
    <mergeCell ref="G166:I166"/>
    <mergeCell ref="B167:C167"/>
    <mergeCell ref="G167:I167"/>
    <mergeCell ref="H172:H174"/>
    <mergeCell ref="I172:I174"/>
    <mergeCell ref="J151:J152"/>
    <mergeCell ref="K151:K152"/>
    <mergeCell ref="B154:C154"/>
    <mergeCell ref="G154:I154"/>
    <mergeCell ref="F161:F163"/>
    <mergeCell ref="G161:G163"/>
    <mergeCell ref="B155:C155"/>
    <mergeCell ref="G155:I155"/>
    <mergeCell ref="B156:C156"/>
    <mergeCell ref="G156:I156"/>
    <mergeCell ref="H161:H163"/>
    <mergeCell ref="I161:I163"/>
    <mergeCell ref="J161:J163"/>
    <mergeCell ref="K161:K163"/>
    <mergeCell ref="B144:C144"/>
    <mergeCell ref="G144:I144"/>
    <mergeCell ref="B145:C145"/>
    <mergeCell ref="G145:I145"/>
    <mergeCell ref="B146:C146"/>
    <mergeCell ref="G146:I146"/>
    <mergeCell ref="D151:D152"/>
    <mergeCell ref="E151:E152"/>
    <mergeCell ref="F151:F152"/>
    <mergeCell ref="G151:G152"/>
    <mergeCell ref="H151:H152"/>
    <mergeCell ref="I151:I152"/>
    <mergeCell ref="B135:C135"/>
    <mergeCell ref="G135:I135"/>
    <mergeCell ref="B136:C136"/>
    <mergeCell ref="G136:I136"/>
    <mergeCell ref="D131:D133"/>
    <mergeCell ref="E131:E133"/>
    <mergeCell ref="F131:F133"/>
    <mergeCell ref="G131:G133"/>
    <mergeCell ref="B137:C137"/>
    <mergeCell ref="G137:I137"/>
    <mergeCell ref="J120:J122"/>
    <mergeCell ref="K120:K122"/>
    <mergeCell ref="H131:H133"/>
    <mergeCell ref="I131:I133"/>
    <mergeCell ref="B124:C124"/>
    <mergeCell ref="G124:I124"/>
    <mergeCell ref="B125:C125"/>
    <mergeCell ref="G125:I125"/>
    <mergeCell ref="B126:C126"/>
    <mergeCell ref="G126:I126"/>
    <mergeCell ref="J131:J133"/>
    <mergeCell ref="K131:K133"/>
    <mergeCell ref="B114:C114"/>
    <mergeCell ref="G114:I114"/>
    <mergeCell ref="B119:C119"/>
    <mergeCell ref="B120:C120"/>
    <mergeCell ref="D120:D122"/>
    <mergeCell ref="E120:E122"/>
    <mergeCell ref="F120:F122"/>
    <mergeCell ref="B121:C121"/>
    <mergeCell ref="B122:C122"/>
    <mergeCell ref="G120:G122"/>
    <mergeCell ref="H120:H122"/>
    <mergeCell ref="I120:I122"/>
    <mergeCell ref="B104:C104"/>
    <mergeCell ref="G104:I104"/>
    <mergeCell ref="B105:C105"/>
    <mergeCell ref="G105:I105"/>
    <mergeCell ref="B110:C110"/>
    <mergeCell ref="B112:C112"/>
    <mergeCell ref="G112:I112"/>
    <mergeCell ref="B113:C113"/>
    <mergeCell ref="G113:I113"/>
    <mergeCell ref="J99:J101"/>
    <mergeCell ref="K99:K101"/>
    <mergeCell ref="B100:C100"/>
    <mergeCell ref="B101:C101"/>
    <mergeCell ref="B103:C103"/>
    <mergeCell ref="G103:I103"/>
    <mergeCell ref="B99:C99"/>
    <mergeCell ref="D99:D101"/>
    <mergeCell ref="E99:E101"/>
    <mergeCell ref="F99:F101"/>
    <mergeCell ref="G99:G101"/>
    <mergeCell ref="H99:H101"/>
    <mergeCell ref="B92:C92"/>
    <mergeCell ref="G92:I92"/>
    <mergeCell ref="B93:C93"/>
    <mergeCell ref="G93:I93"/>
    <mergeCell ref="B94:C94"/>
    <mergeCell ref="G94:I94"/>
    <mergeCell ref="I99:I101"/>
    <mergeCell ref="J84:J89"/>
    <mergeCell ref="K84:K89"/>
    <mergeCell ref="B85:C85"/>
    <mergeCell ref="B86:C86"/>
    <mergeCell ref="B87:C87"/>
    <mergeCell ref="B88:C88"/>
    <mergeCell ref="B89:C89"/>
    <mergeCell ref="B84:C84"/>
    <mergeCell ref="D84:D89"/>
    <mergeCell ref="E84:E89"/>
    <mergeCell ref="F84:F89"/>
    <mergeCell ref="G84:G89"/>
    <mergeCell ref="H84:H89"/>
    <mergeCell ref="B77:C77"/>
    <mergeCell ref="G77:I77"/>
    <mergeCell ref="B78:C78"/>
    <mergeCell ref="G78:I78"/>
    <mergeCell ref="B79:C79"/>
    <mergeCell ref="G79:I79"/>
    <mergeCell ref="I84:I89"/>
    <mergeCell ref="J70:J75"/>
    <mergeCell ref="K70:K75"/>
    <mergeCell ref="B71:C71"/>
    <mergeCell ref="B72:C72"/>
    <mergeCell ref="B73:C73"/>
    <mergeCell ref="B74:C74"/>
    <mergeCell ref="B75:C75"/>
    <mergeCell ref="B70:C70"/>
    <mergeCell ref="D70:D75"/>
    <mergeCell ref="B61:C61"/>
    <mergeCell ref="B56:C56"/>
    <mergeCell ref="D56:D61"/>
    <mergeCell ref="E70:E75"/>
    <mergeCell ref="F70:F75"/>
    <mergeCell ref="G70:G75"/>
    <mergeCell ref="H70:H75"/>
    <mergeCell ref="B63:C63"/>
    <mergeCell ref="G63:I63"/>
    <mergeCell ref="B64:C64"/>
    <mergeCell ref="G64:I64"/>
    <mergeCell ref="B65:C65"/>
    <mergeCell ref="G65:I65"/>
    <mergeCell ref="I70:I75"/>
    <mergeCell ref="J42:J47"/>
    <mergeCell ref="K42:K47"/>
    <mergeCell ref="B43:C43"/>
    <mergeCell ref="B44:C44"/>
    <mergeCell ref="B45:C45"/>
    <mergeCell ref="B46:C46"/>
    <mergeCell ref="B47:C47"/>
    <mergeCell ref="E56:E61"/>
    <mergeCell ref="F56:F61"/>
    <mergeCell ref="G56:G61"/>
    <mergeCell ref="H56:H61"/>
    <mergeCell ref="B49:C49"/>
    <mergeCell ref="G49:I49"/>
    <mergeCell ref="B50:C50"/>
    <mergeCell ref="G50:I50"/>
    <mergeCell ref="B51:C51"/>
    <mergeCell ref="G51:I51"/>
    <mergeCell ref="I56:I61"/>
    <mergeCell ref="J56:J61"/>
    <mergeCell ref="K56:K61"/>
    <mergeCell ref="B57:C57"/>
    <mergeCell ref="B58:C58"/>
    <mergeCell ref="B59:C59"/>
    <mergeCell ref="B60:C60"/>
    <mergeCell ref="B31:C31"/>
    <mergeCell ref="B32:C32"/>
    <mergeCell ref="B35:C35"/>
    <mergeCell ref="G35:I35"/>
    <mergeCell ref="B36:C36"/>
    <mergeCell ref="G36:I36"/>
    <mergeCell ref="B37:C37"/>
    <mergeCell ref="G37:I37"/>
    <mergeCell ref="B42:C42"/>
    <mergeCell ref="D42:D47"/>
    <mergeCell ref="E42:E47"/>
    <mergeCell ref="F42:F47"/>
    <mergeCell ref="G42:G47"/>
    <mergeCell ref="H42:H47"/>
    <mergeCell ref="I42:I47"/>
    <mergeCell ref="B17:C17"/>
    <mergeCell ref="B18:C18"/>
    <mergeCell ref="B20:C22"/>
    <mergeCell ref="G27:G30"/>
    <mergeCell ref="H27:H30"/>
    <mergeCell ref="G20:K20"/>
    <mergeCell ref="G21:I21"/>
    <mergeCell ref="G22:I22"/>
    <mergeCell ref="I27:I30"/>
    <mergeCell ref="J27:J30"/>
    <mergeCell ref="K27:K30"/>
    <mergeCell ref="B28:C28"/>
    <mergeCell ref="B29:C29"/>
    <mergeCell ref="B30:C30"/>
    <mergeCell ref="B27:C27"/>
    <mergeCell ref="D27:D30"/>
    <mergeCell ref="E27:E30"/>
    <mergeCell ref="F27:F30"/>
    <mergeCell ref="B1:B3"/>
    <mergeCell ref="D1:G1"/>
    <mergeCell ref="D2:G2"/>
    <mergeCell ref="D3:J3"/>
    <mergeCell ref="B6:C8"/>
    <mergeCell ref="G6:K6"/>
    <mergeCell ref="G7:I7"/>
    <mergeCell ref="G8:I8"/>
    <mergeCell ref="B13:C13"/>
    <mergeCell ref="D13:D16"/>
    <mergeCell ref="E13:E16"/>
    <mergeCell ref="F13:F16"/>
    <mergeCell ref="I13:I16"/>
    <mergeCell ref="B14:C14"/>
    <mergeCell ref="B15:C15"/>
    <mergeCell ref="J13:J16"/>
    <mergeCell ref="K13:K16"/>
    <mergeCell ref="G13:G16"/>
    <mergeCell ref="H13:H16"/>
    <mergeCell ref="B16:C16"/>
  </mergeCells>
  <pageMargins left="0.22013888888888888" right="0.27986111111111112" top="0.25972222222222224" bottom="0.20972222222222223" header="0.51180555555555551" footer="0.51180555555555551"/>
  <pageSetup paperSize="9" scale="72" firstPageNumber="0" orientation="landscape" horizontalDpi="300" verticalDpi="300"/>
  <headerFooter alignWithMargins="0"/>
  <rowBreaks count="1" manualBreakCount="1">
    <brk id="19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K318"/>
  <sheetViews>
    <sheetView zoomScale="90" zoomScaleNormal="90" zoomScaleSheetLayoutView="70" workbookViewId="0">
      <selection activeCell="A169" sqref="A169"/>
    </sheetView>
  </sheetViews>
  <sheetFormatPr defaultRowHeight="15.75" x14ac:dyDescent="0.2"/>
  <cols>
    <col min="1" max="1" width="18.7109375" style="51" customWidth="1"/>
    <col min="2" max="2" width="44.85546875" style="51" customWidth="1"/>
    <col min="3" max="3" width="5.7109375" style="51" customWidth="1"/>
    <col min="4" max="4" width="17.140625" style="51" customWidth="1"/>
    <col min="5" max="7" width="12.140625" style="51" customWidth="1"/>
    <col min="8" max="8" width="13" style="51" customWidth="1"/>
    <col min="9" max="9" width="12.140625" style="51" customWidth="1"/>
    <col min="10" max="10" width="14" style="51" customWidth="1"/>
    <col min="11" max="11" width="13.5703125" customWidth="1"/>
  </cols>
  <sheetData>
    <row r="1" spans="1:11" ht="53.25" customHeight="1" thickBot="1" x14ac:dyDescent="0.25">
      <c r="A1" s="55" t="str">
        <f>[1]Traduzioni!$B$4</f>
        <v>СЕРИЯ</v>
      </c>
      <c r="B1" s="526" t="s">
        <v>939</v>
      </c>
      <c r="C1" s="56"/>
      <c r="D1" s="517" t="str">
        <f>[1]Traduzioni!$B$101</f>
        <v>КЕРАМОГРАНИТ ОКРАШЕННЫЙ В МАССЕ</v>
      </c>
      <c r="E1" s="517"/>
      <c r="F1" s="517"/>
      <c r="G1" s="517"/>
      <c r="H1" s="57"/>
      <c r="I1" s="57"/>
      <c r="J1" s="58"/>
      <c r="K1" s="164"/>
    </row>
    <row r="2" spans="1:11" ht="0.75" customHeight="1" thickBot="1" x14ac:dyDescent="0.25">
      <c r="A2" s="60" t="str">
        <f>[1]Traduzioni!$A$4</f>
        <v>SERIE</v>
      </c>
      <c r="B2" s="526"/>
      <c r="C2" s="61"/>
      <c r="D2" s="518" t="str">
        <f>[1]Traduzioni!$A$101</f>
        <v xml:space="preserve"> Gres Porcellanato colorato in massa         Full Body Coloured Porcelain Stoneware</v>
      </c>
      <c r="E2" s="518"/>
      <c r="F2" s="518"/>
      <c r="G2" s="518"/>
      <c r="H2" s="62"/>
      <c r="I2" s="62"/>
      <c r="J2" s="63"/>
      <c r="K2" s="164"/>
    </row>
    <row r="3" spans="1:11" ht="22.5" customHeight="1" thickBot="1" x14ac:dyDescent="0.25">
      <c r="A3" s="64" t="str">
        <f>[1]Traduzioni!$C$4</f>
        <v xml:space="preserve">SERIES </v>
      </c>
      <c r="B3" s="526"/>
      <c r="C3" s="65"/>
      <c r="D3" s="519" t="str">
        <f>[1]Traduzioni!$A$3</f>
        <v>Цены, включая НДС - Prezzi IVA compresa - Prices VAT included</v>
      </c>
      <c r="E3" s="519"/>
      <c r="F3" s="519"/>
      <c r="G3" s="519"/>
      <c r="H3" s="519"/>
      <c r="I3" s="519"/>
      <c r="J3" s="519"/>
      <c r="K3" s="164"/>
    </row>
    <row r="4" spans="1:11" s="165" customFormat="1" ht="38.25" customHeight="1" thickBot="1" x14ac:dyDescent="0.25">
      <c r="A4" s="66"/>
      <c r="B4" s="66"/>
      <c r="C4" s="66"/>
      <c r="D4" s="51"/>
      <c r="E4" s="66"/>
      <c r="F4" s="66"/>
      <c r="G4" s="66"/>
      <c r="H4" s="66"/>
      <c r="I4" s="51"/>
      <c r="J4" s="66"/>
      <c r="K4"/>
    </row>
    <row r="5" spans="1:11" s="165" customFormat="1" ht="29.25" hidden="1" customHeight="1" thickBot="1" x14ac:dyDescent="0.25">
      <c r="A5" s="68" t="str">
        <f>[1]Traduzioni!$B$5</f>
        <v>ФОРМАТ</v>
      </c>
      <c r="B5" s="476" t="s">
        <v>675</v>
      </c>
      <c r="C5" s="476"/>
      <c r="D5" s="114" t="s">
        <v>752</v>
      </c>
      <c r="E5" s="477" t="str">
        <f>[1]Traduzioni!$B$16</f>
        <v>Натуральная</v>
      </c>
      <c r="F5" s="477"/>
      <c r="G5" s="477"/>
      <c r="H5" s="477"/>
      <c r="I5" s="71"/>
      <c r="J5" s="72"/>
      <c r="K5"/>
    </row>
    <row r="6" spans="1:11" s="165" customFormat="1" ht="26.25" customHeight="1" thickBot="1" x14ac:dyDescent="0.25">
      <c r="A6" s="73" t="str">
        <f>[1]Traduzioni!$A$5</f>
        <v>FORMATO</v>
      </c>
      <c r="B6" s="476"/>
      <c r="C6" s="476"/>
      <c r="D6" s="116" t="s">
        <v>753</v>
      </c>
      <c r="E6" s="478" t="str">
        <f>[1]Traduzioni!$A$16</f>
        <v>Naturale</v>
      </c>
      <c r="F6" s="478"/>
      <c r="G6" s="478"/>
      <c r="H6" s="478"/>
      <c r="I6" s="76"/>
      <c r="J6" s="77"/>
      <c r="K6"/>
    </row>
    <row r="7" spans="1:11" ht="21" hidden="1" thickBot="1" x14ac:dyDescent="0.25">
      <c r="A7" s="78" t="str">
        <f>[1]Traduzioni!$C$5</f>
        <v>SIZE</v>
      </c>
      <c r="B7" s="476"/>
      <c r="C7" s="476"/>
      <c r="D7" s="118" t="s">
        <v>754</v>
      </c>
      <c r="E7" s="479" t="s">
        <v>940</v>
      </c>
      <c r="F7" s="479"/>
      <c r="G7" s="479"/>
      <c r="H7" s="479"/>
      <c r="I7" s="81"/>
      <c r="J7" s="82"/>
    </row>
    <row r="8" spans="1:11" ht="27" customHeight="1" thickBot="1" x14ac:dyDescent="0.25">
      <c r="A8" s="66"/>
      <c r="B8" s="66"/>
      <c r="C8" s="66"/>
      <c r="E8" s="66"/>
      <c r="F8" s="66"/>
      <c r="G8" s="66"/>
      <c r="H8" s="66"/>
      <c r="J8" s="66"/>
    </row>
    <row r="9" spans="1:11" ht="49.5" customHeight="1" x14ac:dyDescent="0.2">
      <c r="A9" s="83" t="str">
        <f>[1]Traduzioni!$B$7</f>
        <v>КОД</v>
      </c>
      <c r="B9" s="84" t="str">
        <f>[1]Traduzioni!$B$8</f>
        <v>АРТИКУЛ</v>
      </c>
      <c r="C9" s="85"/>
      <c r="D9" s="83" t="str">
        <f>[1]Traduzioni!$B$9</f>
        <v>ЕД.ИЗМ.</v>
      </c>
      <c r="E9" s="86" t="str">
        <f>[1]Traduzioni!$B$10</f>
        <v>РУБЛИ</v>
      </c>
      <c r="F9" s="86" t="str">
        <f>[1]Traduzioni!$B$10</f>
        <v>РУБЛИ</v>
      </c>
      <c r="G9" s="87" t="str">
        <f>[1]Traduzioni!$B$13</f>
        <v>Штук в коробке</v>
      </c>
      <c r="H9" s="87" t="str">
        <f>[1]Traduzioni!$B$14</f>
        <v>М2 в коробке</v>
      </c>
      <c r="I9" s="87" t="str">
        <f>[1]Traduzioni!$B$15</f>
        <v>М2 в паллете</v>
      </c>
      <c r="J9" s="87" t="str">
        <f>[1]Traduzioni!$B$11</f>
        <v>Минималь-ный заказ</v>
      </c>
      <c r="K9" s="87" t="str">
        <f>[1]Traduzioni!$B$12</f>
        <v>Продается только коробками</v>
      </c>
    </row>
    <row r="10" spans="1:11" ht="0.75" customHeight="1" thickBot="1" x14ac:dyDescent="0.25">
      <c r="A10" s="88" t="str">
        <f>[1]Traduzioni!$A$7</f>
        <v>CODICE</v>
      </c>
      <c r="B10" s="89" t="str">
        <f>[1]Traduzioni!$A$8</f>
        <v>ARTICOLO</v>
      </c>
      <c r="C10" s="90"/>
      <c r="D10" s="88" t="str">
        <f>[1]Traduzioni!$A$9</f>
        <v>U.M.</v>
      </c>
      <c r="E10" s="91" t="str">
        <f>[1]Traduzioni!$A$10</f>
        <v>RUBLI</v>
      </c>
      <c r="F10" s="91" t="str">
        <f>[1]Traduzioni!$A$10</f>
        <v>RUBLI</v>
      </c>
      <c r="G10" s="92" t="str">
        <f>[1]Traduzioni!$A$13</f>
        <v>Pz per scatola</v>
      </c>
      <c r="H10" s="92" t="str">
        <f>[1]Traduzioni!$A$14</f>
        <v>Mq per scatola</v>
      </c>
      <c r="I10" s="92" t="str">
        <f>[1]Traduzioni!$A$15</f>
        <v>Mq per pallet</v>
      </c>
      <c r="J10" s="92" t="str">
        <f>[1]Traduzioni!$A$11</f>
        <v>Ordine minimo</v>
      </c>
      <c r="K10" s="92" t="str">
        <f>[1]Traduzioni!$A$12</f>
        <v>Venduto solo a scatole intere</v>
      </c>
    </row>
    <row r="11" spans="1:11" ht="27.75" hidden="1" thickBot="1" x14ac:dyDescent="0.25">
      <c r="A11" s="93" t="str">
        <f>[1]Traduzioni!$C$7</f>
        <v>CODE</v>
      </c>
      <c r="B11" s="94" t="str">
        <f>[1]Traduzioni!$C$8</f>
        <v>ITEM</v>
      </c>
      <c r="C11" s="95"/>
      <c r="D11" s="93" t="str">
        <f>[1]Traduzioni!$C$9</f>
        <v>U.M.</v>
      </c>
      <c r="E11" s="96" t="str">
        <f>[1]Traduzioni!$C$10</f>
        <v>RUBLES</v>
      </c>
      <c r="F11" s="96" t="str">
        <f>[1]Traduzioni!$C$10</f>
        <v>RUBLES</v>
      </c>
      <c r="G11" s="97" t="str">
        <f>[1]Traduzioni!$C$13</f>
        <v>Pieces in a box</v>
      </c>
      <c r="H11" s="97" t="str">
        <f>[1]Traduzioni!$C$14</f>
        <v xml:space="preserve">Sqm in a box </v>
      </c>
      <c r="I11" s="97" t="str">
        <f>[1]Traduzioni!$C$15</f>
        <v xml:space="preserve">Sqm per pallet </v>
      </c>
      <c r="J11" s="97" t="str">
        <f>[1]Traduzioni!$C$11</f>
        <v>Min. Qty to be ordered</v>
      </c>
      <c r="K11" s="97" t="str">
        <f>[1]Traduzioni!$C$12</f>
        <v>Sold for full boxes only</v>
      </c>
    </row>
    <row r="12" spans="1:11" ht="47.25" customHeight="1" thickBot="1" x14ac:dyDescent="0.25">
      <c r="A12" s="145">
        <v>610010000115</v>
      </c>
      <c r="B12" s="528" t="s">
        <v>941</v>
      </c>
      <c r="C12" s="528"/>
      <c r="D12" s="495" t="s">
        <v>806</v>
      </c>
      <c r="E12" s="573">
        <v>1137</v>
      </c>
      <c r="F12" s="574">
        <v>1023</v>
      </c>
      <c r="G12" s="495">
        <v>5</v>
      </c>
      <c r="H12" s="495">
        <v>1.012</v>
      </c>
      <c r="I12" s="495">
        <f>H12*33</f>
        <v>33.396000000000001</v>
      </c>
      <c r="J12" s="495" t="str">
        <f>[1]Traduzioni!$A$87</f>
        <v>паллета  pallet</v>
      </c>
      <c r="K12" s="495" t="str">
        <f>[1]Traduzioni!$A$85</f>
        <v>да - sì - yes</v>
      </c>
    </row>
    <row r="13" spans="1:11" ht="44.25" customHeight="1" thickBot="1" x14ac:dyDescent="0.25">
      <c r="A13" s="145">
        <v>610010000116</v>
      </c>
      <c r="B13" s="525" t="s">
        <v>942</v>
      </c>
      <c r="C13" s="525"/>
      <c r="D13" s="495"/>
      <c r="E13" s="573"/>
      <c r="F13" s="574"/>
      <c r="G13" s="495"/>
      <c r="H13" s="495"/>
      <c r="I13" s="495"/>
      <c r="J13" s="495"/>
      <c r="K13" s="495"/>
    </row>
    <row r="14" spans="1:11" ht="31.5" customHeight="1" thickBot="1" x14ac:dyDescent="0.25">
      <c r="A14" s="145">
        <v>610010000117</v>
      </c>
      <c r="B14" s="525" t="s">
        <v>943</v>
      </c>
      <c r="C14" s="525"/>
      <c r="D14" s="495"/>
      <c r="E14" s="573"/>
      <c r="F14" s="574"/>
      <c r="G14" s="495"/>
      <c r="H14" s="495"/>
      <c r="I14" s="495"/>
      <c r="J14" s="495"/>
      <c r="K14" s="495"/>
    </row>
    <row r="15" spans="1:11" ht="35.25" customHeight="1" x14ac:dyDescent="0.2">
      <c r="A15" s="145">
        <v>610010000119</v>
      </c>
      <c r="B15" s="525" t="s">
        <v>944</v>
      </c>
      <c r="C15" s="525"/>
      <c r="D15" s="495"/>
      <c r="E15" s="573"/>
      <c r="F15" s="574"/>
      <c r="G15" s="495">
        <v>5</v>
      </c>
      <c r="H15" s="495">
        <v>1.012</v>
      </c>
      <c r="I15" s="495">
        <f>H15*33</f>
        <v>33.396000000000001</v>
      </c>
      <c r="J15" s="495" t="str">
        <f>[1]Traduzioni!$A$87</f>
        <v>паллета  pallet</v>
      </c>
      <c r="K15" s="495" t="str">
        <f>[1]Traduzioni!$A$85</f>
        <v>да - sì - yes</v>
      </c>
    </row>
    <row r="16" spans="1:11" ht="35.25" customHeight="1" x14ac:dyDescent="0.2">
      <c r="A16" s="145">
        <v>610010000118</v>
      </c>
      <c r="B16" s="525" t="s">
        <v>945</v>
      </c>
      <c r="C16" s="525"/>
      <c r="D16" s="112" t="s">
        <v>806</v>
      </c>
      <c r="E16" s="168">
        <v>1203</v>
      </c>
      <c r="F16" s="169">
        <v>1083</v>
      </c>
      <c r="G16" s="171">
        <v>5</v>
      </c>
      <c r="H16" s="245">
        <v>1.012</v>
      </c>
      <c r="I16" s="171">
        <f>H16*33</f>
        <v>33.396000000000001</v>
      </c>
      <c r="J16" s="171" t="str">
        <f>[1]Traduzioni!$A$87</f>
        <v>паллета  pallet</v>
      </c>
      <c r="K16" s="171" t="str">
        <f>[1]Traduzioni!$A$85</f>
        <v>да - sì - yes</v>
      </c>
    </row>
    <row r="17" spans="1:11" ht="39" customHeight="1" x14ac:dyDescent="0.2">
      <c r="A17" s="145">
        <v>610010000120</v>
      </c>
      <c r="B17" s="525" t="s">
        <v>946</v>
      </c>
      <c r="C17" s="525"/>
      <c r="D17" s="112" t="s">
        <v>806</v>
      </c>
      <c r="E17" s="168">
        <v>1246</v>
      </c>
      <c r="F17" s="169">
        <v>1121</v>
      </c>
      <c r="G17" s="171">
        <v>5</v>
      </c>
      <c r="H17" s="245">
        <v>1.012</v>
      </c>
      <c r="I17" s="171">
        <f>H17*33</f>
        <v>33.396000000000001</v>
      </c>
      <c r="J17" s="171" t="str">
        <f>[1]Traduzioni!$A$87</f>
        <v>паллета  pallet</v>
      </c>
      <c r="K17" s="171" t="str">
        <f>[1]Traduzioni!$A$85</f>
        <v>да - sì - yes</v>
      </c>
    </row>
    <row r="18" spans="1:11" ht="38.25" customHeight="1" thickBot="1" x14ac:dyDescent="0.25">
      <c r="A18" s="66"/>
      <c r="B18" s="67"/>
      <c r="C18" s="67"/>
      <c r="E18" s="113"/>
      <c r="F18" s="113"/>
      <c r="G18" s="66"/>
      <c r="H18" s="66"/>
      <c r="I18" s="66"/>
      <c r="K18" s="66"/>
    </row>
    <row r="19" spans="1:11" ht="48.75" customHeight="1" thickBot="1" x14ac:dyDescent="0.25">
      <c r="A19" s="68" t="str">
        <f>[1]Traduzioni!$B$5</f>
        <v>ФОРМАТ</v>
      </c>
      <c r="B19" s="476" t="s">
        <v>675</v>
      </c>
      <c r="C19" s="476"/>
      <c r="D19" s="114" t="s">
        <v>752</v>
      </c>
      <c r="E19" s="115"/>
      <c r="F19" s="115"/>
      <c r="G19" s="535" t="str">
        <f>[1]Traduzioni!B20</f>
        <v>Лоппатированная и реттифицированная</v>
      </c>
      <c r="H19" s="535"/>
      <c r="I19" s="535"/>
      <c r="J19" s="535"/>
      <c r="K19" s="535"/>
    </row>
    <row r="20" spans="1:11" ht="43.5" hidden="1" customHeight="1" thickBot="1" x14ac:dyDescent="0.25">
      <c r="A20" s="73" t="str">
        <f>[1]Traduzioni!$A$5</f>
        <v>FORMATO</v>
      </c>
      <c r="B20" s="476"/>
      <c r="C20" s="476"/>
      <c r="D20" s="116" t="s">
        <v>753</v>
      </c>
      <c r="E20" s="117"/>
      <c r="F20" s="117"/>
      <c r="G20" s="478" t="str">
        <f>[1]Traduzioni!A20</f>
        <v>Lappato e rettificato</v>
      </c>
      <c r="H20" s="478"/>
      <c r="I20" s="478"/>
      <c r="J20" s="76"/>
      <c r="K20" s="77"/>
    </row>
    <row r="21" spans="1:11" ht="21" hidden="1" thickBot="1" x14ac:dyDescent="0.25">
      <c r="A21" s="78" t="str">
        <f>[1]Traduzioni!$C$5</f>
        <v>SIZE</v>
      </c>
      <c r="B21" s="476"/>
      <c r="C21" s="476"/>
      <c r="D21" s="118" t="s">
        <v>754</v>
      </c>
      <c r="E21" s="119"/>
      <c r="F21" s="119"/>
      <c r="G21" s="479" t="str">
        <f>[1]Traduzioni!C20</f>
        <v>Honed and rectified</v>
      </c>
      <c r="H21" s="479"/>
      <c r="I21" s="479"/>
      <c r="J21" s="81"/>
      <c r="K21" s="82"/>
    </row>
    <row r="22" spans="1:11" ht="12.75" hidden="1" customHeight="1" thickBot="1" x14ac:dyDescent="0.25">
      <c r="A22" s="66"/>
      <c r="B22" s="66"/>
      <c r="C22" s="66"/>
      <c r="E22" s="113"/>
      <c r="F22" s="113"/>
      <c r="G22" s="66"/>
      <c r="H22" s="66"/>
      <c r="I22" s="66"/>
      <c r="K22" s="66"/>
    </row>
    <row r="23" spans="1:11" ht="41.25" customHeight="1" x14ac:dyDescent="0.2">
      <c r="A23" s="83" t="str">
        <f>[1]Traduzioni!$B$7</f>
        <v>КОД</v>
      </c>
      <c r="B23" s="84" t="str">
        <f>[1]Traduzioni!$B$8</f>
        <v>АРТИКУЛ</v>
      </c>
      <c r="C23" s="85"/>
      <c r="D23" s="83" t="str">
        <f>[1]Traduzioni!$B$9</f>
        <v>ЕД.ИЗМ.</v>
      </c>
      <c r="E23" s="120" t="str">
        <f>[1]Traduzioni!$B$10</f>
        <v>РУБЛИ</v>
      </c>
      <c r="F23" s="120" t="str">
        <f>[1]Traduzioni!$B$10</f>
        <v>РУБЛИ</v>
      </c>
      <c r="G23" s="87" t="str">
        <f>[1]Traduzioni!$B$13</f>
        <v>Штук в коробке</v>
      </c>
      <c r="H23" s="87" t="str">
        <f>[1]Traduzioni!$B$14</f>
        <v>М2 в коробке</v>
      </c>
      <c r="I23" s="87" t="str">
        <f>[1]Traduzioni!$B$15</f>
        <v>М2 в паллете</v>
      </c>
      <c r="J23" s="87" t="str">
        <f>[1]Traduzioni!$B$11</f>
        <v>Минималь-ный заказ</v>
      </c>
      <c r="K23" s="87" t="str">
        <f>[1]Traduzioni!$B$12</f>
        <v>Продается только коробками</v>
      </c>
    </row>
    <row r="24" spans="1:11" ht="0.75" customHeight="1" thickBot="1" x14ac:dyDescent="0.25">
      <c r="A24" s="88" t="str">
        <f>[1]Traduzioni!$A$7</f>
        <v>CODICE</v>
      </c>
      <c r="B24" s="89" t="str">
        <f>[1]Traduzioni!$A$8</f>
        <v>ARTICOLO</v>
      </c>
      <c r="C24" s="90"/>
      <c r="D24" s="88" t="str">
        <f>[1]Traduzioni!$A$9</f>
        <v>U.M.</v>
      </c>
      <c r="E24" s="121" t="str">
        <f>[1]Traduzioni!$A$10</f>
        <v>RUBLI</v>
      </c>
      <c r="F24" s="121" t="str">
        <f>[1]Traduzioni!$A$10</f>
        <v>RUBLI</v>
      </c>
      <c r="G24" s="92" t="str">
        <f>[1]Traduzioni!$A$13</f>
        <v>Pz per scatola</v>
      </c>
      <c r="H24" s="92" t="str">
        <f>[1]Traduzioni!$A$14</f>
        <v>Mq per scatola</v>
      </c>
      <c r="I24" s="92" t="str">
        <f>[1]Traduzioni!$A$15</f>
        <v>Mq per pallet</v>
      </c>
      <c r="J24" s="92" t="str">
        <f>[1]Traduzioni!$A$11</f>
        <v>Ordine minimo</v>
      </c>
      <c r="K24" s="92" t="str">
        <f>[1]Traduzioni!$A$12</f>
        <v>Venduto solo a scatole intere</v>
      </c>
    </row>
    <row r="25" spans="1:11" ht="27.75" hidden="1" thickBot="1" x14ac:dyDescent="0.25">
      <c r="A25" s="93" t="str">
        <f>[1]Traduzioni!$C$7</f>
        <v>CODE</v>
      </c>
      <c r="B25" s="94" t="str">
        <f>[1]Traduzioni!$C$8</f>
        <v>ITEM</v>
      </c>
      <c r="C25" s="95"/>
      <c r="D25" s="93" t="str">
        <f>[1]Traduzioni!$C$9</f>
        <v>U.M.</v>
      </c>
      <c r="E25" s="122" t="str">
        <f>[1]Traduzioni!$C$10</f>
        <v>RUBLES</v>
      </c>
      <c r="F25" s="122" t="str">
        <f>[1]Traduzioni!$C$10</f>
        <v>RUBLES</v>
      </c>
      <c r="G25" s="97" t="str">
        <f>[1]Traduzioni!$C$13</f>
        <v>Pieces in a box</v>
      </c>
      <c r="H25" s="97" t="str">
        <f>[1]Traduzioni!$C$14</f>
        <v xml:space="preserve">Sqm in a box </v>
      </c>
      <c r="I25" s="97" t="str">
        <f>[1]Traduzioni!$C$15</f>
        <v xml:space="preserve">Sqm per pallet </v>
      </c>
      <c r="J25" s="97" t="str">
        <f>[1]Traduzioni!$C$11</f>
        <v>Min. Qty to be ordered</v>
      </c>
      <c r="K25" s="97" t="str">
        <f>[1]Traduzioni!$C$12</f>
        <v>Sold for full boxes only</v>
      </c>
    </row>
    <row r="26" spans="1:11" ht="48" customHeight="1" thickBot="1" x14ac:dyDescent="0.25">
      <c r="A26" s="145">
        <v>610015000034</v>
      </c>
      <c r="B26" s="528" t="s">
        <v>941</v>
      </c>
      <c r="C26" s="528"/>
      <c r="D26" s="495" t="s">
        <v>806</v>
      </c>
      <c r="E26" s="573">
        <v>1477</v>
      </c>
      <c r="F26" s="574">
        <v>1329</v>
      </c>
      <c r="G26" s="495">
        <v>5</v>
      </c>
      <c r="H26" s="495">
        <v>1.012</v>
      </c>
      <c r="I26" s="495">
        <f>H26*33</f>
        <v>33.396000000000001</v>
      </c>
      <c r="J26" s="495" t="str">
        <f>[1]Traduzioni!$A$87</f>
        <v>паллета  pallet</v>
      </c>
      <c r="K26" s="495" t="str">
        <f>[1]Traduzioni!$A$85</f>
        <v>да - sì - yes</v>
      </c>
    </row>
    <row r="27" spans="1:11" ht="36.75" customHeight="1" thickBot="1" x14ac:dyDescent="0.25">
      <c r="A27" s="145">
        <v>610015000035</v>
      </c>
      <c r="B27" s="525" t="s">
        <v>942</v>
      </c>
      <c r="C27" s="525"/>
      <c r="D27" s="495"/>
      <c r="E27" s="573"/>
      <c r="F27" s="574"/>
      <c r="G27" s="495"/>
      <c r="H27" s="495"/>
      <c r="I27" s="495"/>
      <c r="J27" s="495"/>
      <c r="K27" s="495"/>
    </row>
    <row r="28" spans="1:11" ht="34.5" customHeight="1" thickBot="1" x14ac:dyDescent="0.25">
      <c r="A28" s="145">
        <v>610015000036</v>
      </c>
      <c r="B28" s="525" t="s">
        <v>943</v>
      </c>
      <c r="C28" s="525"/>
      <c r="D28" s="495"/>
      <c r="E28" s="573"/>
      <c r="F28" s="574"/>
      <c r="G28" s="495"/>
      <c r="H28" s="495"/>
      <c r="I28" s="495"/>
      <c r="J28" s="495"/>
      <c r="K28" s="495"/>
    </row>
    <row r="29" spans="1:11" ht="41.25" customHeight="1" x14ac:dyDescent="0.2">
      <c r="A29" s="145">
        <v>610015000038</v>
      </c>
      <c r="B29" s="525" t="s">
        <v>944</v>
      </c>
      <c r="C29" s="525"/>
      <c r="D29" s="495"/>
      <c r="E29" s="573">
        <v>1215</v>
      </c>
      <c r="F29" s="574"/>
      <c r="G29" s="495">
        <v>5</v>
      </c>
      <c r="H29" s="495">
        <v>1.012</v>
      </c>
      <c r="I29" s="495">
        <f>H29*33</f>
        <v>33.396000000000001</v>
      </c>
      <c r="J29" s="495" t="str">
        <f>[1]Traduzioni!$A$87</f>
        <v>паллета  pallet</v>
      </c>
      <c r="K29" s="495" t="str">
        <f>[1]Traduzioni!$A$85</f>
        <v>да - sì - yes</v>
      </c>
    </row>
    <row r="30" spans="1:11" ht="36.75" customHeight="1" x14ac:dyDescent="0.2">
      <c r="A30" s="145">
        <v>610015000037</v>
      </c>
      <c r="B30" s="148" t="s">
        <v>945</v>
      </c>
      <c r="C30" s="144"/>
      <c r="D30" s="112" t="s">
        <v>806</v>
      </c>
      <c r="E30" s="168">
        <v>1573</v>
      </c>
      <c r="F30" s="169">
        <v>1415</v>
      </c>
      <c r="G30" s="171">
        <v>5</v>
      </c>
      <c r="H30" s="245">
        <v>1.012</v>
      </c>
      <c r="I30" s="171">
        <f>H30*33</f>
        <v>33.396000000000001</v>
      </c>
      <c r="J30" s="171" t="str">
        <f>[1]Traduzioni!$A$87</f>
        <v>паллета  pallet</v>
      </c>
      <c r="K30" s="171" t="str">
        <f>[1]Traduzioni!$A$85</f>
        <v>да - sì - yes</v>
      </c>
    </row>
    <row r="31" spans="1:11" ht="38.25" customHeight="1" x14ac:dyDescent="0.2">
      <c r="A31" s="145">
        <v>610015000039</v>
      </c>
      <c r="B31" s="525" t="s">
        <v>946</v>
      </c>
      <c r="C31" s="525"/>
      <c r="D31" s="112" t="s">
        <v>806</v>
      </c>
      <c r="E31" s="168">
        <v>1628</v>
      </c>
      <c r="F31" s="169">
        <v>1465</v>
      </c>
      <c r="G31" s="171">
        <v>5</v>
      </c>
      <c r="H31" s="245">
        <v>1.012</v>
      </c>
      <c r="I31" s="171">
        <f>H31*33</f>
        <v>33.396000000000001</v>
      </c>
      <c r="J31" s="171" t="str">
        <f>[1]Traduzioni!$A$87</f>
        <v>паллета  pallet</v>
      </c>
      <c r="K31" s="171" t="str">
        <f>[1]Traduzioni!$A$85</f>
        <v>да - sì - yes</v>
      </c>
    </row>
    <row r="32" spans="1:11" ht="39.75" customHeight="1" thickBot="1" x14ac:dyDescent="0.25">
      <c r="A32" s="66"/>
      <c r="B32" s="67"/>
      <c r="C32" s="67"/>
      <c r="E32" s="113"/>
      <c r="F32" s="113"/>
      <c r="G32" s="66"/>
      <c r="H32" s="66"/>
      <c r="I32" s="66"/>
      <c r="K32" s="66"/>
    </row>
    <row r="33" spans="1:11" ht="47.25" customHeight="1" thickBot="1" x14ac:dyDescent="0.25">
      <c r="A33" s="68" t="str">
        <f>[1]Traduzioni!$B$5</f>
        <v>ФОРМАТ</v>
      </c>
      <c r="B33" s="476" t="s">
        <v>675</v>
      </c>
      <c r="C33" s="476"/>
      <c r="D33" s="114" t="s">
        <v>752</v>
      </c>
      <c r="E33" s="115"/>
      <c r="F33" s="115"/>
      <c r="G33" s="535" t="str">
        <f>[1]Traduzioni!$B$23</f>
        <v>Структурированная</v>
      </c>
      <c r="H33" s="535"/>
      <c r="I33" s="535"/>
      <c r="J33" s="535"/>
      <c r="K33" s="535"/>
    </row>
    <row r="34" spans="1:11" ht="39" hidden="1" customHeight="1" thickBot="1" x14ac:dyDescent="0.25">
      <c r="A34" s="73" t="str">
        <f>[1]Traduzioni!$A$5</f>
        <v>FORMATO</v>
      </c>
      <c r="B34" s="476"/>
      <c r="C34" s="476"/>
      <c r="D34" s="116" t="s">
        <v>753</v>
      </c>
      <c r="E34" s="117"/>
      <c r="F34" s="117"/>
      <c r="G34" s="478" t="str">
        <f>[1]Traduzioni!$A$23</f>
        <v>Strutturato</v>
      </c>
      <c r="H34" s="478"/>
      <c r="I34" s="478"/>
      <c r="J34" s="76"/>
      <c r="K34" s="77"/>
    </row>
    <row r="35" spans="1:11" ht="21" hidden="1" thickBot="1" x14ac:dyDescent="0.25">
      <c r="A35" s="78" t="str">
        <f>[1]Traduzioni!$C$5</f>
        <v>SIZE</v>
      </c>
      <c r="B35" s="476"/>
      <c r="C35" s="476"/>
      <c r="D35" s="118" t="s">
        <v>754</v>
      </c>
      <c r="E35" s="119"/>
      <c r="F35" s="119"/>
      <c r="G35" s="479" t="str">
        <f>[1]Traduzioni!$C$23</f>
        <v xml:space="preserve">Textured </v>
      </c>
      <c r="H35" s="479"/>
      <c r="I35" s="479"/>
      <c r="J35" s="81"/>
      <c r="K35" s="82"/>
    </row>
    <row r="36" spans="1:11" ht="12.75" hidden="1" customHeight="1" thickBot="1" x14ac:dyDescent="0.25">
      <c r="A36" s="66"/>
      <c r="B36" s="66"/>
      <c r="C36" s="66"/>
      <c r="E36" s="113"/>
      <c r="F36" s="113"/>
      <c r="G36" s="66"/>
      <c r="H36" s="66"/>
      <c r="I36" s="66"/>
      <c r="K36" s="66"/>
    </row>
    <row r="37" spans="1:11" ht="41.25" customHeight="1" x14ac:dyDescent="0.2">
      <c r="A37" s="83" t="str">
        <f>[1]Traduzioni!$B$7</f>
        <v>КОД</v>
      </c>
      <c r="B37" s="84" t="str">
        <f>[1]Traduzioni!$B$8</f>
        <v>АРТИКУЛ</v>
      </c>
      <c r="C37" s="85"/>
      <c r="D37" s="83" t="str">
        <f>[1]Traduzioni!$B$9</f>
        <v>ЕД.ИЗМ.</v>
      </c>
      <c r="E37" s="120" t="str">
        <f>[1]Traduzioni!$B$10</f>
        <v>РУБЛИ</v>
      </c>
      <c r="F37" s="120" t="str">
        <f>[1]Traduzioni!$B$10</f>
        <v>РУБЛИ</v>
      </c>
      <c r="G37" s="87" t="str">
        <f>[1]Traduzioni!$B$13</f>
        <v>Штук в коробке</v>
      </c>
      <c r="H37" s="87" t="str">
        <f>[1]Traduzioni!$B$14</f>
        <v>М2 в коробке</v>
      </c>
      <c r="I37" s="87" t="str">
        <f>[1]Traduzioni!$B$15</f>
        <v>М2 в паллете</v>
      </c>
      <c r="J37" s="87" t="str">
        <f>[1]Traduzioni!$B$11</f>
        <v>Минималь-ный заказ</v>
      </c>
      <c r="K37" s="87" t="str">
        <f>[1]Traduzioni!$B$12</f>
        <v>Продается только коробками</v>
      </c>
    </row>
    <row r="38" spans="1:11" ht="0.75" customHeight="1" thickBot="1" x14ac:dyDescent="0.25">
      <c r="A38" s="88" t="str">
        <f>[1]Traduzioni!$A$7</f>
        <v>CODICE</v>
      </c>
      <c r="B38" s="89" t="str">
        <f>[1]Traduzioni!$A$8</f>
        <v>ARTICOLO</v>
      </c>
      <c r="C38" s="90"/>
      <c r="D38" s="88" t="str">
        <f>[1]Traduzioni!$A$9</f>
        <v>U.M.</v>
      </c>
      <c r="E38" s="121" t="str">
        <f>[1]Traduzioni!$A$10</f>
        <v>RUBLI</v>
      </c>
      <c r="F38" s="121" t="str">
        <f>[1]Traduzioni!$A$10</f>
        <v>RUBLI</v>
      </c>
      <c r="G38" s="92" t="str">
        <f>[1]Traduzioni!$A$13</f>
        <v>Pz per scatola</v>
      </c>
      <c r="H38" s="92" t="str">
        <f>[1]Traduzioni!$A$14</f>
        <v>Mq per scatola</v>
      </c>
      <c r="I38" s="92" t="str">
        <f>[1]Traduzioni!$A$15</f>
        <v>Mq per pallet</v>
      </c>
      <c r="J38" s="92" t="str">
        <f>[1]Traduzioni!$A$11</f>
        <v>Ordine minimo</v>
      </c>
      <c r="K38" s="92" t="str">
        <f>[1]Traduzioni!$A$12</f>
        <v>Venduto solo a scatole intere</v>
      </c>
    </row>
    <row r="39" spans="1:11" ht="27.75" hidden="1" thickBot="1" x14ac:dyDescent="0.25">
      <c r="A39" s="93" t="str">
        <f>[1]Traduzioni!$C$7</f>
        <v>CODE</v>
      </c>
      <c r="B39" s="94" t="str">
        <f>[1]Traduzioni!$C$8</f>
        <v>ITEM</v>
      </c>
      <c r="C39" s="95"/>
      <c r="D39" s="93" t="str">
        <f>[1]Traduzioni!$C$9</f>
        <v>U.M.</v>
      </c>
      <c r="E39" s="122" t="str">
        <f>[1]Traduzioni!$C$10</f>
        <v>RUBLES</v>
      </c>
      <c r="F39" s="122" t="str">
        <f>[1]Traduzioni!$C$10</f>
        <v>RUBLES</v>
      </c>
      <c r="G39" s="97" t="str">
        <f>[1]Traduzioni!$C$13</f>
        <v>Pieces in a box</v>
      </c>
      <c r="H39" s="97" t="str">
        <f>[1]Traduzioni!$C$14</f>
        <v xml:space="preserve">Sqm in a box </v>
      </c>
      <c r="I39" s="97" t="str">
        <f>[1]Traduzioni!$C$15</f>
        <v xml:space="preserve">Sqm per pallet </v>
      </c>
      <c r="J39" s="97" t="str">
        <f>[1]Traduzioni!$C$11</f>
        <v>Min. Qty to be ordered</v>
      </c>
      <c r="K39" s="97" t="str">
        <f>[1]Traduzioni!$C$12</f>
        <v>Sold for full boxes only</v>
      </c>
    </row>
    <row r="40" spans="1:11" ht="44.25" customHeight="1" thickBot="1" x14ac:dyDescent="0.25">
      <c r="A40" s="145">
        <v>610010000121</v>
      </c>
      <c r="B40" s="528" t="s">
        <v>947</v>
      </c>
      <c r="C40" s="528"/>
      <c r="D40" s="495" t="s">
        <v>806</v>
      </c>
      <c r="E40" s="573">
        <v>1137</v>
      </c>
      <c r="F40" s="574">
        <v>1023</v>
      </c>
      <c r="G40" s="495">
        <v>5</v>
      </c>
      <c r="H40" s="495">
        <v>1.012</v>
      </c>
      <c r="I40" s="495">
        <f>H40*33</f>
        <v>33.396000000000001</v>
      </c>
      <c r="J40" s="495" t="str">
        <f>[1]Traduzioni!$A$87</f>
        <v>паллета  pallet</v>
      </c>
      <c r="K40" s="495" t="str">
        <f>[1]Traduzioni!$A$85</f>
        <v>да - sì - yes</v>
      </c>
    </row>
    <row r="41" spans="1:11" ht="39.75" customHeight="1" thickBot="1" x14ac:dyDescent="0.25">
      <c r="A41" s="145">
        <v>610010000122</v>
      </c>
      <c r="B41" s="525" t="s">
        <v>948</v>
      </c>
      <c r="C41" s="525"/>
      <c r="D41" s="495"/>
      <c r="E41" s="573"/>
      <c r="F41" s="574"/>
      <c r="G41" s="495"/>
      <c r="H41" s="495"/>
      <c r="I41" s="495"/>
      <c r="J41" s="495"/>
      <c r="K41" s="495"/>
    </row>
    <row r="42" spans="1:11" ht="32.25" customHeight="1" thickBot="1" x14ac:dyDescent="0.25">
      <c r="A42" s="145">
        <v>610010000123</v>
      </c>
      <c r="B42" s="525" t="s">
        <v>949</v>
      </c>
      <c r="C42" s="525"/>
      <c r="D42" s="495"/>
      <c r="E42" s="573"/>
      <c r="F42" s="574"/>
      <c r="G42" s="495"/>
      <c r="H42" s="495"/>
      <c r="I42" s="495"/>
      <c r="J42" s="495"/>
      <c r="K42" s="495"/>
    </row>
    <row r="43" spans="1:11" ht="45" customHeight="1" x14ac:dyDescent="0.2">
      <c r="A43" s="145">
        <v>610010000125</v>
      </c>
      <c r="B43" s="525" t="s">
        <v>950</v>
      </c>
      <c r="C43" s="525"/>
      <c r="D43" s="495"/>
      <c r="E43" s="573">
        <v>1215</v>
      </c>
      <c r="F43" s="574"/>
      <c r="G43" s="495">
        <v>5</v>
      </c>
      <c r="H43" s="495">
        <v>1.012</v>
      </c>
      <c r="I43" s="495">
        <f>H43*33</f>
        <v>33.396000000000001</v>
      </c>
      <c r="J43" s="495" t="str">
        <f>[1]Traduzioni!$A$87</f>
        <v>паллета  pallet</v>
      </c>
      <c r="K43" s="495" t="str">
        <f>[1]Traduzioni!$A$85</f>
        <v>да - sì - yes</v>
      </c>
    </row>
    <row r="44" spans="1:11" ht="39.75" customHeight="1" x14ac:dyDescent="0.2">
      <c r="A44" s="145">
        <v>610010000124</v>
      </c>
      <c r="B44" s="148" t="s">
        <v>951</v>
      </c>
      <c r="C44" s="144"/>
      <c r="D44" s="112" t="s">
        <v>806</v>
      </c>
      <c r="E44" s="168">
        <v>1203</v>
      </c>
      <c r="F44" s="169">
        <v>1082</v>
      </c>
      <c r="G44" s="171">
        <v>5</v>
      </c>
      <c r="H44" s="245">
        <v>1.012</v>
      </c>
      <c r="I44" s="171">
        <f>H44*33</f>
        <v>33.396000000000001</v>
      </c>
      <c r="J44" s="171" t="str">
        <f>[1]Traduzioni!$A$87</f>
        <v>паллета  pallet</v>
      </c>
      <c r="K44" s="171" t="str">
        <f>[1]Traduzioni!$A$85</f>
        <v>да - sì - yes</v>
      </c>
    </row>
    <row r="45" spans="1:11" ht="41.25" customHeight="1" x14ac:dyDescent="0.2">
      <c r="A45" s="145">
        <v>610010000126</v>
      </c>
      <c r="B45" s="525" t="s">
        <v>952</v>
      </c>
      <c r="C45" s="525"/>
      <c r="D45" s="112" t="s">
        <v>806</v>
      </c>
      <c r="E45" s="168">
        <v>1246</v>
      </c>
      <c r="F45" s="169">
        <v>1121</v>
      </c>
      <c r="G45" s="171">
        <v>5</v>
      </c>
      <c r="H45" s="245">
        <v>1.012</v>
      </c>
      <c r="I45" s="171">
        <f>H45*33</f>
        <v>33.396000000000001</v>
      </c>
      <c r="J45" s="171" t="str">
        <f>[1]Traduzioni!$A$87</f>
        <v>паллета  pallet</v>
      </c>
      <c r="K45" s="171" t="str">
        <f>[1]Traduzioni!$A$85</f>
        <v>да - sì - yes</v>
      </c>
    </row>
    <row r="46" spans="1:11" ht="43.5" customHeight="1" thickBot="1" x14ac:dyDescent="0.25">
      <c r="A46" s="66"/>
      <c r="B46" s="127"/>
      <c r="C46" s="127"/>
      <c r="E46" s="113"/>
      <c r="F46" s="113"/>
      <c r="G46" s="66"/>
      <c r="H46" s="66"/>
      <c r="I46" s="66"/>
      <c r="K46" s="66"/>
    </row>
    <row r="47" spans="1:11" ht="45" customHeight="1" thickBot="1" x14ac:dyDescent="0.25">
      <c r="A47" s="68" t="str">
        <f>[1]Traduzioni!$B$5</f>
        <v>ФОРМАТ</v>
      </c>
      <c r="B47" s="476" t="s">
        <v>4</v>
      </c>
      <c r="C47" s="476"/>
      <c r="D47" s="114" t="s">
        <v>752</v>
      </c>
      <c r="E47" s="115"/>
      <c r="F47" s="115"/>
      <c r="G47" s="527" t="str">
        <f>[1]Traduzioni!B17</f>
        <v>Натуральная и реттифицированная</v>
      </c>
      <c r="H47" s="527"/>
      <c r="I47" s="527"/>
      <c r="J47" s="527"/>
      <c r="K47" s="527"/>
    </row>
    <row r="48" spans="1:11" ht="36.75" hidden="1" customHeight="1" thickBot="1" x14ac:dyDescent="0.25">
      <c r="A48" s="73" t="str">
        <f>[1]Traduzioni!$A$5</f>
        <v>FORMATO</v>
      </c>
      <c r="B48" s="476"/>
      <c r="C48" s="476"/>
      <c r="D48" s="116" t="s">
        <v>753</v>
      </c>
      <c r="E48" s="117"/>
      <c r="F48" s="117"/>
      <c r="G48" s="478" t="str">
        <f>[1]Traduzioni!A17</f>
        <v>Naturale e rettificato</v>
      </c>
      <c r="H48" s="478"/>
      <c r="I48" s="478"/>
      <c r="J48" s="76"/>
      <c r="K48" s="77"/>
    </row>
    <row r="49" spans="1:11" ht="21" hidden="1" thickBot="1" x14ac:dyDescent="0.25">
      <c r="A49" s="78" t="str">
        <f>[1]Traduzioni!$C$5</f>
        <v>SIZE</v>
      </c>
      <c r="B49" s="476"/>
      <c r="C49" s="476"/>
      <c r="D49" s="118" t="s">
        <v>754</v>
      </c>
      <c r="E49" s="119"/>
      <c r="F49" s="119"/>
      <c r="G49" s="479" t="str">
        <f>[1]Traduzioni!C17</f>
        <v>Matt and rectified</v>
      </c>
      <c r="H49" s="479"/>
      <c r="I49" s="479"/>
      <c r="J49" s="81"/>
      <c r="K49" s="82"/>
    </row>
    <row r="50" spans="1:11" ht="12.75" hidden="1" customHeight="1" thickBot="1" x14ac:dyDescent="0.25">
      <c r="A50" s="66"/>
      <c r="B50" s="66"/>
      <c r="C50" s="66"/>
      <c r="E50" s="113"/>
      <c r="F50" s="113"/>
      <c r="G50" s="66"/>
      <c r="H50" s="66"/>
      <c r="I50" s="66"/>
      <c r="K50" s="66"/>
    </row>
    <row r="51" spans="1:11" ht="50.25" customHeight="1" thickBot="1" x14ac:dyDescent="0.25">
      <c r="A51" s="83" t="str">
        <f>[1]Traduzioni!$B$7</f>
        <v>КОД</v>
      </c>
      <c r="B51" s="84" t="str">
        <f>[1]Traduzioni!$B$8</f>
        <v>АРТИКУЛ</v>
      </c>
      <c r="C51" s="85"/>
      <c r="D51" s="83" t="str">
        <f>[1]Traduzioni!$B$9</f>
        <v>ЕД.ИЗМ.</v>
      </c>
      <c r="E51" s="120" t="str">
        <f>[1]Traduzioni!$B$10</f>
        <v>РУБЛИ</v>
      </c>
      <c r="F51" s="120" t="str">
        <f>[1]Traduzioni!$B$10</f>
        <v>РУБЛИ</v>
      </c>
      <c r="G51" s="87" t="str">
        <f>[1]Traduzioni!$B$13</f>
        <v>Штук в коробке</v>
      </c>
      <c r="H51" s="87" t="str">
        <f>[1]Traduzioni!$B$14</f>
        <v>М2 в коробке</v>
      </c>
      <c r="I51" s="87" t="str">
        <f>[1]Traduzioni!$B$15</f>
        <v>М2 в паллете</v>
      </c>
      <c r="J51" s="87" t="str">
        <f>[1]Traduzioni!$B$11</f>
        <v>Минималь-ный заказ</v>
      </c>
      <c r="K51" s="87" t="str">
        <f>[1]Traduzioni!$B$12</f>
        <v>Продается только коробками</v>
      </c>
    </row>
    <row r="52" spans="1:11" ht="50.25" hidden="1" customHeight="1" thickBot="1" x14ac:dyDescent="0.25">
      <c r="A52" s="88" t="str">
        <f>[1]Traduzioni!$A$7</f>
        <v>CODICE</v>
      </c>
      <c r="B52" s="89" t="str">
        <f>[1]Traduzioni!$A$8</f>
        <v>ARTICOLO</v>
      </c>
      <c r="C52" s="90"/>
      <c r="D52" s="88" t="str">
        <f>[1]Traduzioni!$A$9</f>
        <v>U.M.</v>
      </c>
      <c r="E52" s="121" t="str">
        <f>[1]Traduzioni!$A$10</f>
        <v>RUBLI</v>
      </c>
      <c r="F52" s="121" t="str">
        <f>[1]Traduzioni!$A$10</f>
        <v>RUBLI</v>
      </c>
      <c r="G52" s="92" t="str">
        <f>[1]Traduzioni!$A$13</f>
        <v>Pz per scatola</v>
      </c>
      <c r="H52" s="92" t="str">
        <f>[1]Traduzioni!$A$14</f>
        <v>Mq per scatola</v>
      </c>
      <c r="I52" s="92" t="str">
        <f>[1]Traduzioni!$A$15</f>
        <v>Mq per pallet</v>
      </c>
      <c r="J52" s="92" t="str">
        <f>[1]Traduzioni!$A$11</f>
        <v>Ordine minimo</v>
      </c>
      <c r="K52" s="92" t="str">
        <f>[1]Traduzioni!$A$12</f>
        <v>Venduto solo a scatole intere</v>
      </c>
    </row>
    <row r="53" spans="1:11" ht="50.25" hidden="1" customHeight="1" thickBot="1" x14ac:dyDescent="0.25">
      <c r="A53" s="93" t="str">
        <f>[1]Traduzioni!$C$7</f>
        <v>CODE</v>
      </c>
      <c r="B53" s="94" t="str">
        <f>[1]Traduzioni!$C$8</f>
        <v>ITEM</v>
      </c>
      <c r="C53" s="95"/>
      <c r="D53" s="93" t="str">
        <f>[1]Traduzioni!$C$9</f>
        <v>U.M.</v>
      </c>
      <c r="E53" s="122" t="str">
        <f>[1]Traduzioni!$C$10</f>
        <v>RUBLES</v>
      </c>
      <c r="F53" s="122" t="str">
        <f>[1]Traduzioni!$C$10</f>
        <v>RUBLES</v>
      </c>
      <c r="G53" s="97" t="str">
        <f>[1]Traduzioni!$C$13</f>
        <v>Pieces in a box</v>
      </c>
      <c r="H53" s="97" t="str">
        <f>[1]Traduzioni!$C$14</f>
        <v xml:space="preserve">Sqm in a box </v>
      </c>
      <c r="I53" s="97" t="str">
        <f>[1]Traduzioni!$C$15</f>
        <v xml:space="preserve">Sqm per pallet </v>
      </c>
      <c r="J53" s="97" t="str">
        <f>[1]Traduzioni!$C$11</f>
        <v>Min. Qty to be ordered</v>
      </c>
      <c r="K53" s="97" t="str">
        <f>[1]Traduzioni!$C$12</f>
        <v>Sold for full boxes only</v>
      </c>
    </row>
    <row r="54" spans="1:11" ht="50.25" customHeight="1" thickBot="1" x14ac:dyDescent="0.25">
      <c r="A54" s="145">
        <v>610010000127</v>
      </c>
      <c r="B54" s="528" t="s">
        <v>941</v>
      </c>
      <c r="C54" s="528"/>
      <c r="D54" s="495" t="s">
        <v>806</v>
      </c>
      <c r="E54" s="573">
        <v>1455</v>
      </c>
      <c r="F54" s="574">
        <v>1309</v>
      </c>
      <c r="G54" s="495">
        <v>3</v>
      </c>
      <c r="H54" s="495">
        <v>1.08</v>
      </c>
      <c r="I54" s="495">
        <f>H54*36</f>
        <v>38.880000000000003</v>
      </c>
      <c r="J54" s="495" t="str">
        <f>[1]Traduzioni!$A$87</f>
        <v>паллета  pallet</v>
      </c>
      <c r="K54" s="495" t="str">
        <f>[1]Traduzioni!$A$85</f>
        <v>да - sì - yes</v>
      </c>
    </row>
    <row r="55" spans="1:11" ht="42" customHeight="1" thickBot="1" x14ac:dyDescent="0.25">
      <c r="A55" s="145">
        <v>610010000128</v>
      </c>
      <c r="B55" s="525" t="s">
        <v>942</v>
      </c>
      <c r="C55" s="525"/>
      <c r="D55" s="495"/>
      <c r="E55" s="573"/>
      <c r="F55" s="574"/>
      <c r="G55" s="495"/>
      <c r="H55" s="495"/>
      <c r="I55" s="495"/>
      <c r="J55" s="495"/>
      <c r="K55" s="495"/>
    </row>
    <row r="56" spans="1:11" ht="33" customHeight="1" thickBot="1" x14ac:dyDescent="0.25">
      <c r="A56" s="145">
        <v>610010000129</v>
      </c>
      <c r="B56" s="525" t="s">
        <v>943</v>
      </c>
      <c r="C56" s="525"/>
      <c r="D56" s="495"/>
      <c r="E56" s="573"/>
      <c r="F56" s="574"/>
      <c r="G56" s="495"/>
      <c r="H56" s="495"/>
      <c r="I56" s="495"/>
      <c r="J56" s="495"/>
      <c r="K56" s="495"/>
    </row>
    <row r="57" spans="1:11" ht="40.5" customHeight="1" x14ac:dyDescent="0.2">
      <c r="A57" s="145">
        <v>610010000131</v>
      </c>
      <c r="B57" s="525" t="s">
        <v>944</v>
      </c>
      <c r="C57" s="525"/>
      <c r="D57" s="495"/>
      <c r="E57" s="573">
        <v>1209</v>
      </c>
      <c r="F57" s="574"/>
      <c r="G57" s="495">
        <v>3</v>
      </c>
      <c r="H57" s="495">
        <v>1.08</v>
      </c>
      <c r="I57" s="495">
        <f>H57*36</f>
        <v>38.880000000000003</v>
      </c>
      <c r="J57" s="495" t="str">
        <f>[1]Traduzioni!$A$87</f>
        <v>паллета  pallet</v>
      </c>
      <c r="K57" s="495" t="s">
        <v>808</v>
      </c>
    </row>
    <row r="58" spans="1:11" ht="42" customHeight="1" x14ac:dyDescent="0.2">
      <c r="A58" s="145">
        <v>610010000130</v>
      </c>
      <c r="B58" s="148" t="s">
        <v>945</v>
      </c>
      <c r="C58" s="144"/>
      <c r="D58" s="112" t="s">
        <v>806</v>
      </c>
      <c r="E58" s="168">
        <v>1552</v>
      </c>
      <c r="F58" s="169">
        <v>1396</v>
      </c>
      <c r="G58" s="170">
        <v>3</v>
      </c>
      <c r="H58" s="170">
        <v>1.08</v>
      </c>
      <c r="I58" s="170">
        <f>H58*36</f>
        <v>38.880000000000003</v>
      </c>
      <c r="J58" s="171" t="str">
        <f>[1]Traduzioni!$A$87</f>
        <v>паллета  pallet</v>
      </c>
      <c r="K58" s="171" t="str">
        <f>[1]Traduzioni!$A$85</f>
        <v>да - sì - yes</v>
      </c>
    </row>
    <row r="59" spans="1:11" ht="39.75" customHeight="1" x14ac:dyDescent="0.2">
      <c r="A59" s="145">
        <v>610010000132</v>
      </c>
      <c r="B59" s="525" t="s">
        <v>946</v>
      </c>
      <c r="C59" s="525"/>
      <c r="D59" s="112" t="s">
        <v>806</v>
      </c>
      <c r="E59" s="168">
        <v>1607</v>
      </c>
      <c r="F59" s="169">
        <v>1446</v>
      </c>
      <c r="G59" s="171">
        <v>3</v>
      </c>
      <c r="H59" s="171">
        <v>1.08</v>
      </c>
      <c r="I59" s="171">
        <f>H59*36</f>
        <v>38.880000000000003</v>
      </c>
      <c r="J59" s="171" t="str">
        <f>[1]Traduzioni!$A$87</f>
        <v>паллета  pallet</v>
      </c>
      <c r="K59" s="171" t="s">
        <v>808</v>
      </c>
    </row>
    <row r="60" spans="1:11" ht="39.75" customHeight="1" thickBot="1" x14ac:dyDescent="0.25">
      <c r="A60" s="66"/>
      <c r="B60" s="67"/>
      <c r="C60" s="67"/>
      <c r="E60" s="113"/>
      <c r="F60" s="113"/>
      <c r="G60" s="66"/>
      <c r="H60" s="66"/>
      <c r="I60" s="66"/>
      <c r="K60" s="66"/>
    </row>
    <row r="61" spans="1:11" ht="44.25" customHeight="1" thickBot="1" x14ac:dyDescent="0.25">
      <c r="A61" s="68" t="str">
        <f>[1]Traduzioni!$B$5</f>
        <v>ФОРМАТ</v>
      </c>
      <c r="B61" s="476" t="s">
        <v>4</v>
      </c>
      <c r="C61" s="476"/>
      <c r="D61" s="114" t="s">
        <v>752</v>
      </c>
      <c r="E61" s="115"/>
      <c r="F61" s="115"/>
      <c r="G61" s="535" t="str">
        <f>[1]Traduzioni!B20</f>
        <v>Лоппатированная и реттифицированная</v>
      </c>
      <c r="H61" s="535"/>
      <c r="I61" s="535"/>
      <c r="J61" s="535"/>
      <c r="K61" s="535"/>
    </row>
    <row r="62" spans="1:11" ht="0.75" customHeight="1" thickBot="1" x14ac:dyDescent="0.25">
      <c r="A62" s="73" t="str">
        <f>[1]Traduzioni!$A$5</f>
        <v>FORMATO</v>
      </c>
      <c r="B62" s="476"/>
      <c r="C62" s="476"/>
      <c r="D62" s="116" t="s">
        <v>753</v>
      </c>
      <c r="E62" s="117"/>
      <c r="F62" s="117"/>
      <c r="G62" s="478" t="str">
        <f>[1]Traduzioni!A20</f>
        <v>Lappato e rettificato</v>
      </c>
      <c r="H62" s="478"/>
      <c r="I62" s="478"/>
      <c r="J62" s="76"/>
      <c r="K62" s="77"/>
    </row>
    <row r="63" spans="1:11" ht="21" hidden="1" thickBot="1" x14ac:dyDescent="0.25">
      <c r="A63" s="78" t="str">
        <f>[1]Traduzioni!$C$5</f>
        <v>SIZE</v>
      </c>
      <c r="B63" s="476"/>
      <c r="C63" s="476"/>
      <c r="D63" s="118" t="s">
        <v>754</v>
      </c>
      <c r="E63" s="119"/>
      <c r="F63" s="119"/>
      <c r="G63" s="479" t="str">
        <f>[1]Traduzioni!C20</f>
        <v>Honed and rectified</v>
      </c>
      <c r="H63" s="479"/>
      <c r="I63" s="479"/>
      <c r="J63" s="81"/>
      <c r="K63" s="82"/>
    </row>
    <row r="64" spans="1:11" ht="42" customHeight="1" thickBot="1" x14ac:dyDescent="0.25">
      <c r="A64" s="66"/>
      <c r="B64" s="66"/>
      <c r="C64" s="66"/>
      <c r="E64" s="113"/>
      <c r="F64" s="113"/>
      <c r="G64" s="66"/>
      <c r="H64" s="66"/>
      <c r="I64" s="66"/>
      <c r="K64" s="66"/>
    </row>
    <row r="65" spans="1:11" ht="47.25" customHeight="1" thickBot="1" x14ac:dyDescent="0.25">
      <c r="A65" s="83" t="str">
        <f>[1]Traduzioni!$B$7</f>
        <v>КОД</v>
      </c>
      <c r="B65" s="84" t="str">
        <f>[1]Traduzioni!$B$8</f>
        <v>АРТИКУЛ</v>
      </c>
      <c r="C65" s="85"/>
      <c r="D65" s="83" t="str">
        <f>[1]Traduzioni!$B$9</f>
        <v>ЕД.ИЗМ.</v>
      </c>
      <c r="E65" s="120" t="str">
        <f>[1]Traduzioni!$B$10</f>
        <v>РУБЛИ</v>
      </c>
      <c r="F65" s="120" t="str">
        <f>[1]Traduzioni!$B$10</f>
        <v>РУБЛИ</v>
      </c>
      <c r="G65" s="87" t="str">
        <f>[1]Traduzioni!$B$13</f>
        <v>Штук в коробке</v>
      </c>
      <c r="H65" s="87" t="str">
        <f>[1]Traduzioni!$B$14</f>
        <v>М2 в коробке</v>
      </c>
      <c r="I65" s="87" t="str">
        <f>[1]Traduzioni!$B$15</f>
        <v>М2 в паллете</v>
      </c>
      <c r="J65" s="87" t="str">
        <f>[1]Traduzioni!$B$11</f>
        <v>Минималь-ный заказ</v>
      </c>
      <c r="K65" s="87" t="str">
        <f>[1]Traduzioni!$B$12</f>
        <v>Продается только коробками</v>
      </c>
    </row>
    <row r="66" spans="1:11" ht="12.75" hidden="1" customHeight="1" thickBot="1" x14ac:dyDescent="0.25">
      <c r="A66" s="88" t="str">
        <f>[1]Traduzioni!$A$7</f>
        <v>CODICE</v>
      </c>
      <c r="B66" s="89" t="str">
        <f>[1]Traduzioni!$A$8</f>
        <v>ARTICOLO</v>
      </c>
      <c r="C66" s="90"/>
      <c r="D66" s="88" t="str">
        <f>[1]Traduzioni!$A$9</f>
        <v>U.M.</v>
      </c>
      <c r="E66" s="121" t="str">
        <f>[1]Traduzioni!$A$10</f>
        <v>RUBLI</v>
      </c>
      <c r="F66" s="121" t="str">
        <f>[1]Traduzioni!$A$10</f>
        <v>RUBLI</v>
      </c>
      <c r="G66" s="92" t="str">
        <f>[1]Traduzioni!$A$13</f>
        <v>Pz per scatola</v>
      </c>
      <c r="H66" s="92" t="str">
        <f>[1]Traduzioni!$A$14</f>
        <v>Mq per scatola</v>
      </c>
      <c r="I66" s="92" t="str">
        <f>[1]Traduzioni!$A$15</f>
        <v>Mq per pallet</v>
      </c>
      <c r="J66" s="92" t="str">
        <f>[1]Traduzioni!$A$11</f>
        <v>Ordine minimo</v>
      </c>
      <c r="K66" s="92" t="str">
        <f>[1]Traduzioni!$A$12</f>
        <v>Venduto solo a scatole intere</v>
      </c>
    </row>
    <row r="67" spans="1:11" ht="27.75" hidden="1" thickBot="1" x14ac:dyDescent="0.25">
      <c r="A67" s="93" t="str">
        <f>[1]Traduzioni!$C$7</f>
        <v>CODE</v>
      </c>
      <c r="B67" s="94" t="str">
        <f>[1]Traduzioni!$C$8</f>
        <v>ITEM</v>
      </c>
      <c r="C67" s="95"/>
      <c r="D67" s="93" t="str">
        <f>[1]Traduzioni!$C$9</f>
        <v>U.M.</v>
      </c>
      <c r="E67" s="122" t="str">
        <f>[1]Traduzioni!$C$10</f>
        <v>RUBLES</v>
      </c>
      <c r="F67" s="122" t="str">
        <f>[1]Traduzioni!$C$10</f>
        <v>RUBLES</v>
      </c>
      <c r="G67" s="97" t="str">
        <f>[1]Traduzioni!$C$13</f>
        <v>Pieces in a box</v>
      </c>
      <c r="H67" s="97" t="str">
        <f>[1]Traduzioni!$C$14</f>
        <v xml:space="preserve">Sqm in a box </v>
      </c>
      <c r="I67" s="97" t="str">
        <f>[1]Traduzioni!$C$15</f>
        <v xml:space="preserve">Sqm per pallet </v>
      </c>
      <c r="J67" s="97" t="str">
        <f>[1]Traduzioni!$C$11</f>
        <v>Min. Qty to be ordered</v>
      </c>
      <c r="K67" s="97" t="str">
        <f>[1]Traduzioni!$C$12</f>
        <v>Sold for full boxes only</v>
      </c>
    </row>
    <row r="68" spans="1:11" ht="45" customHeight="1" thickBot="1" x14ac:dyDescent="0.25">
      <c r="A68" s="145">
        <v>610015000040</v>
      </c>
      <c r="B68" s="528" t="s">
        <v>941</v>
      </c>
      <c r="C68" s="528"/>
      <c r="D68" s="495" t="s">
        <v>806</v>
      </c>
      <c r="E68" s="573">
        <v>1799</v>
      </c>
      <c r="F68" s="574">
        <v>1619</v>
      </c>
      <c r="G68" s="495">
        <v>3</v>
      </c>
      <c r="H68" s="495">
        <v>1.08</v>
      </c>
      <c r="I68" s="495">
        <f>H68*36</f>
        <v>38.880000000000003</v>
      </c>
      <c r="J68" s="495" t="str">
        <f>[1]Traduzioni!$A$87</f>
        <v>паллета  pallet</v>
      </c>
      <c r="K68" s="495" t="str">
        <f>[1]Traduzioni!$A$85</f>
        <v>да - sì - yes</v>
      </c>
    </row>
    <row r="69" spans="1:11" ht="38.25" customHeight="1" thickBot="1" x14ac:dyDescent="0.25">
      <c r="A69" s="145">
        <v>610015000041</v>
      </c>
      <c r="B69" s="525" t="s">
        <v>942</v>
      </c>
      <c r="C69" s="525"/>
      <c r="D69" s="495"/>
      <c r="E69" s="573"/>
      <c r="F69" s="574"/>
      <c r="G69" s="495"/>
      <c r="H69" s="495"/>
      <c r="I69" s="495"/>
      <c r="J69" s="495"/>
      <c r="K69" s="495"/>
    </row>
    <row r="70" spans="1:11" ht="29.25" customHeight="1" thickBot="1" x14ac:dyDescent="0.25">
      <c r="A70" s="145">
        <v>610015000042</v>
      </c>
      <c r="B70" s="525" t="s">
        <v>943</v>
      </c>
      <c r="C70" s="525"/>
      <c r="D70" s="495"/>
      <c r="E70" s="573"/>
      <c r="F70" s="574"/>
      <c r="G70" s="495"/>
      <c r="H70" s="495"/>
      <c r="I70" s="495"/>
      <c r="J70" s="495"/>
      <c r="K70" s="495"/>
    </row>
    <row r="71" spans="1:11" ht="43.5" customHeight="1" x14ac:dyDescent="0.2">
      <c r="A71" s="145">
        <v>610015000044</v>
      </c>
      <c r="B71" s="525" t="s">
        <v>944</v>
      </c>
      <c r="C71" s="525"/>
      <c r="D71" s="495"/>
      <c r="E71" s="573">
        <v>1495</v>
      </c>
      <c r="F71" s="574"/>
      <c r="G71" s="495">
        <v>3</v>
      </c>
      <c r="H71" s="495">
        <v>1.08</v>
      </c>
      <c r="I71" s="495">
        <f>H71*36</f>
        <v>38.880000000000003</v>
      </c>
      <c r="J71" s="495" t="str">
        <f>[1]Traduzioni!$A$87</f>
        <v>паллета  pallet</v>
      </c>
      <c r="K71" s="495" t="s">
        <v>808</v>
      </c>
    </row>
    <row r="72" spans="1:11" ht="41.25" customHeight="1" x14ac:dyDescent="0.2">
      <c r="A72" s="145">
        <v>610015000043</v>
      </c>
      <c r="B72" s="525" t="s">
        <v>945</v>
      </c>
      <c r="C72" s="525"/>
      <c r="D72" s="112" t="s">
        <v>806</v>
      </c>
      <c r="E72" s="168">
        <v>1919</v>
      </c>
      <c r="F72" s="169">
        <v>1727</v>
      </c>
      <c r="G72" s="170">
        <v>3</v>
      </c>
      <c r="H72" s="170">
        <v>1.08</v>
      </c>
      <c r="I72" s="170">
        <f>H72*36</f>
        <v>38.880000000000003</v>
      </c>
      <c r="J72" s="171" t="str">
        <f>[1]Traduzioni!$A$87</f>
        <v>паллета  pallet</v>
      </c>
      <c r="K72" s="171" t="str">
        <f>[1]Traduzioni!$A$85</f>
        <v>да - sì - yes</v>
      </c>
    </row>
    <row r="73" spans="1:11" ht="42.75" customHeight="1" x14ac:dyDescent="0.2">
      <c r="A73" s="145">
        <v>610015000045</v>
      </c>
      <c r="B73" s="525" t="s">
        <v>946</v>
      </c>
      <c r="C73" s="525"/>
      <c r="D73" s="112" t="s">
        <v>806</v>
      </c>
      <c r="E73" s="168">
        <v>1973</v>
      </c>
      <c r="F73" s="169">
        <v>1775</v>
      </c>
      <c r="G73" s="171">
        <v>3</v>
      </c>
      <c r="H73" s="171">
        <v>1.08</v>
      </c>
      <c r="I73" s="171">
        <f>H73*36</f>
        <v>38.880000000000003</v>
      </c>
      <c r="J73" s="171" t="str">
        <f>[1]Traduzioni!$A$87</f>
        <v>паллета  pallet</v>
      </c>
      <c r="K73" s="171" t="s">
        <v>808</v>
      </c>
    </row>
    <row r="74" spans="1:11" ht="36" customHeight="1" thickBot="1" x14ac:dyDescent="0.25">
      <c r="A74" s="66"/>
      <c r="B74" s="127"/>
      <c r="C74" s="127"/>
      <c r="E74" s="113"/>
      <c r="F74" s="113"/>
      <c r="G74" s="66"/>
      <c r="H74" s="66"/>
      <c r="I74" s="66"/>
      <c r="K74" s="66"/>
    </row>
    <row r="75" spans="1:11" ht="46.5" customHeight="1" thickBot="1" x14ac:dyDescent="0.25">
      <c r="A75" s="68" t="str">
        <f>[1]Traduzioni!$B$5</f>
        <v>ФОРМАТ</v>
      </c>
      <c r="B75" s="509" t="str">
        <f>[1]Traduzioni!$B$43</f>
        <v>Бордюр 5х45</v>
      </c>
      <c r="C75" s="509"/>
      <c r="D75" s="114" t="s">
        <v>752</v>
      </c>
      <c r="E75" s="115"/>
      <c r="F75" s="115"/>
      <c r="G75" s="477" t="str">
        <f>[1]Traduzioni!$B$16</f>
        <v>Натуральная</v>
      </c>
      <c r="H75" s="477"/>
      <c r="I75" s="477"/>
      <c r="J75" s="71"/>
      <c r="K75" s="72"/>
    </row>
    <row r="76" spans="1:11" ht="42" hidden="1" customHeight="1" thickBot="1" x14ac:dyDescent="0.25">
      <c r="A76" s="73" t="str">
        <f>[1]Traduzioni!$A$5</f>
        <v>FORMATO</v>
      </c>
      <c r="B76" s="510" t="str">
        <f>[1]Traduzioni!$A$43</f>
        <v>Listello 5x45</v>
      </c>
      <c r="C76" s="510"/>
      <c r="D76" s="116" t="s">
        <v>753</v>
      </c>
      <c r="E76" s="117"/>
      <c r="F76" s="117"/>
      <c r="G76" s="478" t="str">
        <f>[1]Traduzioni!$A$16</f>
        <v>Naturale</v>
      </c>
      <c r="H76" s="478"/>
      <c r="I76" s="478"/>
      <c r="J76" s="76"/>
      <c r="K76" s="77"/>
    </row>
    <row r="77" spans="1:11" ht="24" hidden="1" thickBot="1" x14ac:dyDescent="0.25">
      <c r="A77" s="78" t="str">
        <f>[1]Traduzioni!$C$5</f>
        <v>SIZE</v>
      </c>
      <c r="B77" s="511" t="str">
        <f>[1]Traduzioni!$C$43</f>
        <v>Listello 5x45</v>
      </c>
      <c r="C77" s="511"/>
      <c r="D77" s="118" t="s">
        <v>754</v>
      </c>
      <c r="E77" s="119"/>
      <c r="F77" s="119"/>
      <c r="G77" s="479" t="str">
        <f>[1]Traduzioni!$C$16</f>
        <v>Matt</v>
      </c>
      <c r="H77" s="479"/>
      <c r="I77" s="479"/>
      <c r="J77" s="81"/>
      <c r="K77" s="82"/>
    </row>
    <row r="78" spans="1:11" ht="12.75" hidden="1" customHeight="1" thickBot="1" x14ac:dyDescent="0.25">
      <c r="A78" s="66"/>
      <c r="B78" s="127"/>
      <c r="C78" s="127"/>
      <c r="E78" s="113"/>
      <c r="F78" s="113"/>
      <c r="G78" s="66"/>
      <c r="H78" s="66"/>
      <c r="I78" s="66"/>
      <c r="K78" s="66"/>
    </row>
    <row r="79" spans="1:11" ht="40.5" customHeight="1" thickBot="1" x14ac:dyDescent="0.25">
      <c r="A79" s="83" t="str">
        <f>[1]Traduzioni!$B$7</f>
        <v>КОД</v>
      </c>
      <c r="B79" s="84" t="str">
        <f>[1]Traduzioni!$B$8</f>
        <v>АРТИКУЛ</v>
      </c>
      <c r="C79" s="85"/>
      <c r="D79" s="83" t="str">
        <f>[1]Traduzioni!$B$9</f>
        <v>ЕД.ИЗМ.</v>
      </c>
      <c r="E79" s="120" t="str">
        <f>[1]Traduzioni!$B$10</f>
        <v>РУБЛИ</v>
      </c>
      <c r="F79" s="120" t="str">
        <f>[1]Traduzioni!$B$10</f>
        <v>РУБЛИ</v>
      </c>
      <c r="G79" s="87" t="str">
        <f>[1]Traduzioni!$B$13</f>
        <v>Штук в коробке</v>
      </c>
      <c r="H79" s="87" t="str">
        <f>[1]Traduzioni!$B$14</f>
        <v>М2 в коробке</v>
      </c>
      <c r="I79" s="87" t="str">
        <f>[1]Traduzioni!$B$15</f>
        <v>М2 в паллете</v>
      </c>
      <c r="J79" s="87" t="str">
        <f>[1]Traduzioni!$B$11</f>
        <v>Минималь-ный заказ</v>
      </c>
      <c r="K79" s="87" t="str">
        <f>[1]Traduzioni!$B$12</f>
        <v>Продается только коробками</v>
      </c>
    </row>
    <row r="80" spans="1:11" ht="12.75" hidden="1" customHeight="1" thickBot="1" x14ac:dyDescent="0.25">
      <c r="A80" s="88" t="str">
        <f>[1]Traduzioni!$A$7</f>
        <v>CODICE</v>
      </c>
      <c r="B80" s="89" t="str">
        <f>[1]Traduzioni!$A$8</f>
        <v>ARTICOLO</v>
      </c>
      <c r="C80" s="90"/>
      <c r="D80" s="88" t="str">
        <f>[1]Traduzioni!$A$9</f>
        <v>U.M.</v>
      </c>
      <c r="E80" s="121" t="str">
        <f>[1]Traduzioni!$A$10</f>
        <v>RUBLI</v>
      </c>
      <c r="F80" s="121" t="str">
        <f>[1]Traduzioni!$A$10</f>
        <v>RUBLI</v>
      </c>
      <c r="G80" s="92" t="str">
        <f>[1]Traduzioni!$A$13</f>
        <v>Pz per scatola</v>
      </c>
      <c r="H80" s="92" t="str">
        <f>[1]Traduzioni!$A$14</f>
        <v>Mq per scatola</v>
      </c>
      <c r="I80" s="92" t="str">
        <f>[1]Traduzioni!$A$15</f>
        <v>Mq per pallet</v>
      </c>
      <c r="J80" s="92" t="str">
        <f>[1]Traduzioni!$A$11</f>
        <v>Ordine minimo</v>
      </c>
      <c r="K80" s="92" t="str">
        <f>[1]Traduzioni!$A$12</f>
        <v>Venduto solo a scatole intere</v>
      </c>
    </row>
    <row r="81" spans="1:11" ht="27.75" hidden="1" thickBot="1" x14ac:dyDescent="0.25">
      <c r="A81" s="93" t="str">
        <f>[1]Traduzioni!$C$7</f>
        <v>CODE</v>
      </c>
      <c r="B81" s="94" t="str">
        <f>[1]Traduzioni!$C$8</f>
        <v>ITEM</v>
      </c>
      <c r="C81" s="95"/>
      <c r="D81" s="93" t="str">
        <f>[1]Traduzioni!$C$9</f>
        <v>U.M.</v>
      </c>
      <c r="E81" s="122" t="str">
        <f>[1]Traduzioni!$C$10</f>
        <v>RUBLES</v>
      </c>
      <c r="F81" s="122" t="str">
        <f>[1]Traduzioni!$C$10</f>
        <v>RUBLES</v>
      </c>
      <c r="G81" s="97" t="str">
        <f>[1]Traduzioni!$C$13</f>
        <v>Pieces in a box</v>
      </c>
      <c r="H81" s="97" t="str">
        <f>[1]Traduzioni!$C$14</f>
        <v xml:space="preserve">Sqm in a box </v>
      </c>
      <c r="I81" s="97" t="str">
        <f>[1]Traduzioni!$C$15</f>
        <v xml:space="preserve">Sqm per pallet </v>
      </c>
      <c r="J81" s="97" t="str">
        <f>[1]Traduzioni!$C$11</f>
        <v>Min. Qty to be ordered</v>
      </c>
      <c r="K81" s="97" t="str">
        <f>[1]Traduzioni!$C$12</f>
        <v>Sold for full boxes only</v>
      </c>
    </row>
    <row r="82" spans="1:11" ht="44.25" customHeight="1" thickBot="1" x14ac:dyDescent="0.25">
      <c r="A82" s="145">
        <v>610090000001</v>
      </c>
      <c r="B82" s="528" t="s">
        <v>953</v>
      </c>
      <c r="C82" s="528"/>
      <c r="D82" s="513" t="s">
        <v>701</v>
      </c>
      <c r="E82" s="514">
        <v>81</v>
      </c>
      <c r="F82" s="515">
        <v>73</v>
      </c>
      <c r="G82" s="575">
        <v>10</v>
      </c>
      <c r="H82" s="575">
        <f>G82*0.05*0.45</f>
        <v>0.22500000000000001</v>
      </c>
      <c r="I82" s="575">
        <f>128*H82</f>
        <v>28.8</v>
      </c>
      <c r="J82" s="575" t="str">
        <f>[1]Traduzioni!$A$88</f>
        <v>Коробко  Scatola   Box</v>
      </c>
      <c r="K82" s="575" t="s">
        <v>808</v>
      </c>
    </row>
    <row r="83" spans="1:11" ht="36.75" customHeight="1" thickBot="1" x14ac:dyDescent="0.25">
      <c r="A83" s="145">
        <v>610090000002</v>
      </c>
      <c r="B83" s="525" t="s">
        <v>954</v>
      </c>
      <c r="C83" s="525"/>
      <c r="D83" s="513"/>
      <c r="E83" s="514"/>
      <c r="F83" s="515"/>
      <c r="G83" s="575"/>
      <c r="H83" s="575"/>
      <c r="I83" s="575"/>
      <c r="J83" s="575"/>
      <c r="K83" s="575"/>
    </row>
    <row r="84" spans="1:11" ht="32.25" customHeight="1" thickBot="1" x14ac:dyDescent="0.25">
      <c r="A84" s="145">
        <v>610090000003</v>
      </c>
      <c r="B84" s="525" t="s">
        <v>955</v>
      </c>
      <c r="C84" s="525"/>
      <c r="D84" s="513"/>
      <c r="E84" s="514"/>
      <c r="F84" s="515"/>
      <c r="G84" s="575"/>
      <c r="H84" s="575"/>
      <c r="I84" s="575"/>
      <c r="J84" s="575"/>
      <c r="K84" s="575"/>
    </row>
    <row r="85" spans="1:11" ht="36.75" customHeight="1" thickBot="1" x14ac:dyDescent="0.25">
      <c r="A85" s="145">
        <v>610090000005</v>
      </c>
      <c r="B85" s="525" t="s">
        <v>956</v>
      </c>
      <c r="C85" s="525"/>
      <c r="D85" s="513"/>
      <c r="E85" s="514"/>
      <c r="F85" s="515"/>
      <c r="G85" s="575">
        <v>10</v>
      </c>
      <c r="H85" s="575">
        <f>G85*0.05*0.45</f>
        <v>0.22500000000000001</v>
      </c>
      <c r="I85" s="575">
        <f>128*H85</f>
        <v>28.8</v>
      </c>
      <c r="J85" s="575" t="str">
        <f>[1]Traduzioni!$A$88</f>
        <v>Коробко  Scatola   Box</v>
      </c>
      <c r="K85" s="575" t="s">
        <v>808</v>
      </c>
    </row>
    <row r="86" spans="1:11" ht="36" customHeight="1" thickBot="1" x14ac:dyDescent="0.25">
      <c r="A86" s="145">
        <v>610090000004</v>
      </c>
      <c r="B86" s="525" t="s">
        <v>957</v>
      </c>
      <c r="C86" s="525"/>
      <c r="D86" s="513"/>
      <c r="E86" s="168">
        <v>94</v>
      </c>
      <c r="F86" s="169">
        <v>85</v>
      </c>
      <c r="G86" s="171">
        <v>10</v>
      </c>
      <c r="H86" s="171">
        <f>G86*0.05*0.45</f>
        <v>0.22500000000000001</v>
      </c>
      <c r="I86" s="171">
        <f>128*H86</f>
        <v>28.8</v>
      </c>
      <c r="J86" s="171" t="str">
        <f>[1]Traduzioni!$A$88</f>
        <v>Коробко  Scatola   Box</v>
      </c>
      <c r="K86" s="171" t="s">
        <v>808</v>
      </c>
    </row>
    <row r="87" spans="1:11" ht="36.75" customHeight="1" x14ac:dyDescent="0.2">
      <c r="A87" s="145">
        <v>610090000006</v>
      </c>
      <c r="B87" s="525" t="s">
        <v>958</v>
      </c>
      <c r="C87" s="525"/>
      <c r="D87" s="513"/>
      <c r="E87" s="168">
        <v>94</v>
      </c>
      <c r="F87" s="169">
        <v>85</v>
      </c>
      <c r="G87" s="171">
        <v>10</v>
      </c>
      <c r="H87" s="171">
        <f>G87*0.05*0.45</f>
        <v>0.22500000000000001</v>
      </c>
      <c r="I87" s="171">
        <f>128*H87</f>
        <v>28.8</v>
      </c>
      <c r="J87" s="171" t="str">
        <f>[1]Traduzioni!$A$88</f>
        <v>Коробко  Scatola   Box</v>
      </c>
      <c r="K87" s="171" t="s">
        <v>808</v>
      </c>
    </row>
    <row r="88" spans="1:11" ht="29.45" customHeight="1" thickBot="1" x14ac:dyDescent="0.25">
      <c r="A88" s="66"/>
      <c r="B88" s="127"/>
      <c r="C88" s="127"/>
      <c r="E88" s="113"/>
      <c r="F88" s="113"/>
      <c r="G88" s="66"/>
      <c r="H88" s="66"/>
      <c r="I88" s="66"/>
      <c r="K88" s="66"/>
    </row>
    <row r="89" spans="1:11" ht="29.25" customHeight="1" thickBot="1" x14ac:dyDescent="0.25">
      <c r="A89" s="68" t="str">
        <f>[1]Traduzioni!$B$5</f>
        <v>ФОРМАТ</v>
      </c>
      <c r="B89" s="509" t="s">
        <v>959</v>
      </c>
      <c r="C89" s="509"/>
      <c r="D89" s="114" t="s">
        <v>752</v>
      </c>
      <c r="E89" s="115"/>
      <c r="F89" s="115"/>
      <c r="G89" s="477" t="str">
        <f>[1]Traduzioni!$B$16</f>
        <v>Натуральная</v>
      </c>
      <c r="H89" s="477"/>
      <c r="I89" s="477"/>
      <c r="J89" s="71"/>
      <c r="K89" s="72"/>
    </row>
    <row r="90" spans="1:11" ht="18" hidden="1" customHeight="1" thickBot="1" x14ac:dyDescent="0.25">
      <c r="A90" s="73" t="str">
        <f>[1]Traduzioni!$A$5</f>
        <v>FORMATO</v>
      </c>
      <c r="B90" s="510" t="s">
        <v>960</v>
      </c>
      <c r="C90" s="510"/>
      <c r="D90" s="116" t="s">
        <v>753</v>
      </c>
      <c r="E90" s="117"/>
      <c r="F90" s="117"/>
      <c r="G90" s="478" t="str">
        <f>[1]Traduzioni!$A$16</f>
        <v>Naturale</v>
      </c>
      <c r="H90" s="478"/>
      <c r="I90" s="478"/>
      <c r="J90" s="76"/>
      <c r="K90" s="77"/>
    </row>
    <row r="91" spans="1:11" ht="24" hidden="1" thickBot="1" x14ac:dyDescent="0.25">
      <c r="A91" s="78" t="str">
        <f>[1]Traduzioni!$C$5</f>
        <v>SIZE</v>
      </c>
      <c r="B91" s="511" t="s">
        <v>961</v>
      </c>
      <c r="C91" s="511"/>
      <c r="D91" s="118" t="s">
        <v>754</v>
      </c>
      <c r="E91" s="119"/>
      <c r="F91" s="119"/>
      <c r="G91" s="479" t="str">
        <f>[1]Traduzioni!$C$16</f>
        <v>Matt</v>
      </c>
      <c r="H91" s="479"/>
      <c r="I91" s="479"/>
      <c r="J91" s="81"/>
      <c r="K91" s="82"/>
    </row>
    <row r="92" spans="1:11" ht="12.75" hidden="1" customHeight="1" thickBot="1" x14ac:dyDescent="0.25">
      <c r="A92" s="66"/>
      <c r="B92" s="127"/>
      <c r="C92" s="127"/>
      <c r="E92" s="113"/>
      <c r="F92" s="113"/>
      <c r="G92" s="66"/>
      <c r="H92" s="66"/>
      <c r="I92" s="66"/>
      <c r="K92" s="66"/>
    </row>
    <row r="93" spans="1:11" ht="48" customHeight="1" thickBot="1" x14ac:dyDescent="0.25">
      <c r="A93" s="83" t="str">
        <f>[1]Traduzioni!$B$7</f>
        <v>КОД</v>
      </c>
      <c r="B93" s="84" t="str">
        <f>[1]Traduzioni!$B$8</f>
        <v>АРТИКУЛ</v>
      </c>
      <c r="C93" s="85"/>
      <c r="D93" s="83" t="str">
        <f>[1]Traduzioni!$B$9</f>
        <v>ЕД.ИЗМ.</v>
      </c>
      <c r="E93" s="120" t="str">
        <f>[1]Traduzioni!$B$10</f>
        <v>РУБЛИ</v>
      </c>
      <c r="F93" s="120" t="str">
        <f>[1]Traduzioni!$B$10</f>
        <v>РУБЛИ</v>
      </c>
      <c r="G93" s="87" t="str">
        <f>[1]Traduzioni!$B$13</f>
        <v>Штук в коробке</v>
      </c>
      <c r="H93" s="87" t="str">
        <f>[1]Traduzioni!$B$14</f>
        <v>М2 в коробке</v>
      </c>
      <c r="I93" s="87" t="str">
        <f>[1]Traduzioni!$B$15</f>
        <v>М2 в паллете</v>
      </c>
      <c r="J93" s="87" t="str">
        <f>[1]Traduzioni!$B$11</f>
        <v>Минималь-ный заказ</v>
      </c>
      <c r="K93" s="87" t="str">
        <f>[1]Traduzioni!$B$12</f>
        <v>Продается только коробками</v>
      </c>
    </row>
    <row r="94" spans="1:11" ht="12.75" hidden="1" customHeight="1" thickBot="1" x14ac:dyDescent="0.25">
      <c r="A94" s="88" t="str">
        <f>[1]Traduzioni!$A$7</f>
        <v>CODICE</v>
      </c>
      <c r="B94" s="89" t="str">
        <f>[1]Traduzioni!$A$8</f>
        <v>ARTICOLO</v>
      </c>
      <c r="C94" s="90"/>
      <c r="D94" s="88" t="str">
        <f>[1]Traduzioni!$A$9</f>
        <v>U.M.</v>
      </c>
      <c r="E94" s="121" t="str">
        <f>[1]Traduzioni!$A$10</f>
        <v>RUBLI</v>
      </c>
      <c r="F94" s="121" t="str">
        <f>[1]Traduzioni!$A$10</f>
        <v>RUBLI</v>
      </c>
      <c r="G94" s="92" t="str">
        <f>[1]Traduzioni!$A$13</f>
        <v>Pz per scatola</v>
      </c>
      <c r="H94" s="92" t="str">
        <f>[1]Traduzioni!$A$14</f>
        <v>Mq per scatola</v>
      </c>
      <c r="I94" s="92" t="str">
        <f>[1]Traduzioni!$A$15</f>
        <v>Mq per pallet</v>
      </c>
      <c r="J94" s="92" t="str">
        <f>[1]Traduzioni!$A$11</f>
        <v>Ordine minimo</v>
      </c>
      <c r="K94" s="92" t="str">
        <f>[1]Traduzioni!$A$12</f>
        <v>Venduto solo a scatole intere</v>
      </c>
    </row>
    <row r="95" spans="1:11" ht="27.75" hidden="1" thickBot="1" x14ac:dyDescent="0.25">
      <c r="A95" s="93" t="str">
        <f>[1]Traduzioni!$C$7</f>
        <v>CODE</v>
      </c>
      <c r="B95" s="94" t="str">
        <f>[1]Traduzioni!$C$8</f>
        <v>ITEM</v>
      </c>
      <c r="C95" s="95"/>
      <c r="D95" s="93" t="str">
        <f>[1]Traduzioni!$C$9</f>
        <v>U.M.</v>
      </c>
      <c r="E95" s="122" t="str">
        <f>[1]Traduzioni!$C$10</f>
        <v>RUBLES</v>
      </c>
      <c r="F95" s="122" t="str">
        <f>[1]Traduzioni!$C$10</f>
        <v>RUBLES</v>
      </c>
      <c r="G95" s="97" t="str">
        <f>[1]Traduzioni!$C$13</f>
        <v>Pieces in a box</v>
      </c>
      <c r="H95" s="97" t="str">
        <f>[1]Traduzioni!$C$14</f>
        <v xml:space="preserve">Sqm in a box </v>
      </c>
      <c r="I95" s="97" t="str">
        <f>[1]Traduzioni!$C$15</f>
        <v xml:space="preserve">Sqm per pallet </v>
      </c>
      <c r="J95" s="97" t="str">
        <f>[1]Traduzioni!$C$11</f>
        <v>Min. Qty to be ordered</v>
      </c>
      <c r="K95" s="97" t="str">
        <f>[1]Traduzioni!$C$12</f>
        <v>Sold for full boxes only</v>
      </c>
    </row>
    <row r="96" spans="1:11" ht="47.25" customHeight="1" thickBot="1" x14ac:dyDescent="0.25">
      <c r="A96" s="145">
        <v>610130000001</v>
      </c>
      <c r="B96" s="528" t="s">
        <v>962</v>
      </c>
      <c r="C96" s="528"/>
      <c r="D96" s="512" t="s">
        <v>687</v>
      </c>
      <c r="E96" s="514">
        <v>380</v>
      </c>
      <c r="F96" s="515">
        <v>342</v>
      </c>
      <c r="G96" s="495">
        <v>12</v>
      </c>
      <c r="H96" s="495">
        <v>5.4</v>
      </c>
      <c r="I96" s="513">
        <v>453.6</v>
      </c>
      <c r="J96" s="495" t="str">
        <f>[1]Traduzioni!$A$88</f>
        <v>Коробко  Scatola   Box</v>
      </c>
      <c r="K96" s="495" t="s">
        <v>808</v>
      </c>
    </row>
    <row r="97" spans="1:11" ht="39.75" customHeight="1" thickBot="1" x14ac:dyDescent="0.25">
      <c r="A97" s="145">
        <v>610130000002</v>
      </c>
      <c r="B97" s="525" t="s">
        <v>963</v>
      </c>
      <c r="C97" s="525"/>
      <c r="D97" s="512"/>
      <c r="E97" s="514"/>
      <c r="F97" s="515"/>
      <c r="G97" s="495"/>
      <c r="H97" s="495"/>
      <c r="I97" s="513"/>
      <c r="J97" s="495"/>
      <c r="K97" s="495"/>
    </row>
    <row r="98" spans="1:11" ht="34.5" customHeight="1" thickBot="1" x14ac:dyDescent="0.25">
      <c r="A98" s="145">
        <v>610130000003</v>
      </c>
      <c r="B98" s="525" t="s">
        <v>964</v>
      </c>
      <c r="C98" s="525"/>
      <c r="D98" s="512"/>
      <c r="E98" s="514"/>
      <c r="F98" s="515"/>
      <c r="G98" s="495"/>
      <c r="H98" s="495"/>
      <c r="I98" s="513"/>
      <c r="J98" s="495"/>
      <c r="K98" s="495"/>
    </row>
    <row r="99" spans="1:11" ht="30.75" customHeight="1" thickBot="1" x14ac:dyDescent="0.25">
      <c r="A99" s="145">
        <v>610130000005</v>
      </c>
      <c r="B99" s="525" t="s">
        <v>965</v>
      </c>
      <c r="C99" s="525"/>
      <c r="D99" s="512"/>
      <c r="E99" s="514"/>
      <c r="F99" s="515"/>
      <c r="G99" s="495"/>
      <c r="H99" s="495"/>
      <c r="I99" s="513"/>
      <c r="J99" s="495"/>
      <c r="K99" s="495"/>
    </row>
    <row r="100" spans="1:11" ht="33" customHeight="1" thickBot="1" x14ac:dyDescent="0.25">
      <c r="A100" s="145">
        <v>610130000004</v>
      </c>
      <c r="B100" s="525" t="s">
        <v>966</v>
      </c>
      <c r="C100" s="525"/>
      <c r="D100" s="512"/>
      <c r="E100" s="514"/>
      <c r="F100" s="515"/>
      <c r="G100" s="495"/>
      <c r="H100" s="495"/>
      <c r="I100" s="513"/>
      <c r="J100" s="495"/>
      <c r="K100" s="495"/>
    </row>
    <row r="101" spans="1:11" ht="33" customHeight="1" x14ac:dyDescent="0.2">
      <c r="A101" s="145">
        <v>610130000006</v>
      </c>
      <c r="B101" s="525" t="s">
        <v>967</v>
      </c>
      <c r="C101" s="525"/>
      <c r="D101" s="512"/>
      <c r="E101" s="514"/>
      <c r="F101" s="515"/>
      <c r="G101" s="495"/>
      <c r="H101" s="495"/>
      <c r="I101" s="513"/>
      <c r="J101" s="495"/>
      <c r="K101" s="495"/>
    </row>
    <row r="102" spans="1:11" ht="31.5" customHeight="1" thickBot="1" x14ac:dyDescent="0.25">
      <c r="A102" s="66"/>
      <c r="B102" s="127"/>
      <c r="C102" s="127"/>
      <c r="E102" s="113"/>
      <c r="F102" s="113"/>
      <c r="G102" s="66"/>
      <c r="H102" s="66"/>
      <c r="I102" s="66"/>
      <c r="K102" s="66"/>
    </row>
    <row r="103" spans="1:11" ht="31.5" customHeight="1" thickBot="1" x14ac:dyDescent="0.25">
      <c r="A103" s="68" t="str">
        <f>[1]Traduzioni!$B$5</f>
        <v>ФОРМАТ</v>
      </c>
      <c r="B103" s="509" t="str">
        <f>[1]Traduzioni!$B$73</f>
        <v>Коуд Вставка Розе 45x45</v>
      </c>
      <c r="C103" s="509"/>
      <c r="D103" s="114" t="s">
        <v>752</v>
      </c>
      <c r="E103" s="115"/>
      <c r="F103" s="115"/>
      <c r="G103" s="477" t="str">
        <f>[1]Traduzioni!$B$16</f>
        <v>Натуральная</v>
      </c>
      <c r="H103" s="477"/>
      <c r="I103" s="477"/>
      <c r="J103" s="71"/>
      <c r="K103" s="72"/>
    </row>
    <row r="104" spans="1:11" ht="30.75" hidden="1" customHeight="1" thickBot="1" x14ac:dyDescent="0.25">
      <c r="A104" s="73" t="str">
        <f>[1]Traduzioni!$A$5</f>
        <v>FORMATO</v>
      </c>
      <c r="B104" s="510" t="str">
        <f>[1]Traduzioni!$A$73</f>
        <v>Code Inserto Rose 45x45</v>
      </c>
      <c r="C104" s="510"/>
      <c r="D104" s="116" t="s">
        <v>753</v>
      </c>
      <c r="E104" s="117"/>
      <c r="F104" s="117"/>
      <c r="G104" s="478" t="str">
        <f>[1]Traduzioni!$A$16</f>
        <v>Naturale</v>
      </c>
      <c r="H104" s="478"/>
      <c r="I104" s="478"/>
      <c r="J104" s="76"/>
      <c r="K104" s="77"/>
    </row>
    <row r="105" spans="1:11" ht="24" hidden="1" thickBot="1" x14ac:dyDescent="0.25">
      <c r="A105" s="78" t="str">
        <f>[1]Traduzioni!$C$5</f>
        <v>SIZE</v>
      </c>
      <c r="B105" s="511" t="str">
        <f>[1]Traduzioni!$C$73</f>
        <v>Code Rose Insert 45x45</v>
      </c>
      <c r="C105" s="511"/>
      <c r="D105" s="118" t="s">
        <v>754</v>
      </c>
      <c r="E105" s="119"/>
      <c r="F105" s="119"/>
      <c r="G105" s="479" t="str">
        <f>[1]Traduzioni!$C$16</f>
        <v>Matt</v>
      </c>
      <c r="H105" s="479"/>
      <c r="I105" s="479"/>
      <c r="J105" s="81"/>
      <c r="K105" s="82"/>
    </row>
    <row r="106" spans="1:11" ht="12.75" hidden="1" customHeight="1" thickBot="1" x14ac:dyDescent="0.25">
      <c r="A106" s="66"/>
      <c r="B106" s="127"/>
      <c r="C106" s="127"/>
      <c r="E106" s="113"/>
      <c r="F106" s="113"/>
      <c r="G106" s="66"/>
      <c r="H106" s="66"/>
      <c r="I106" s="66"/>
      <c r="K106" s="66"/>
    </row>
    <row r="107" spans="1:11" ht="42" customHeight="1" x14ac:dyDescent="0.2">
      <c r="A107" s="83" t="str">
        <f>[1]Traduzioni!$B$7</f>
        <v>КОД</v>
      </c>
      <c r="B107" s="84" t="str">
        <f>[1]Traduzioni!$B$8</f>
        <v>АРТИКУЛ</v>
      </c>
      <c r="C107" s="187"/>
      <c r="D107" s="83" t="str">
        <f>[1]Traduzioni!$B$9</f>
        <v>ЕД.ИЗМ.</v>
      </c>
      <c r="E107" s="120" t="str">
        <f>[1]Traduzioni!$B$10</f>
        <v>РУБЛИ</v>
      </c>
      <c r="F107" s="120" t="str">
        <f>[1]Traduzioni!$B$10</f>
        <v>РУБЛИ</v>
      </c>
      <c r="G107" s="188" t="str">
        <f>[1]Traduzioni!$B$13</f>
        <v>Штук в коробке</v>
      </c>
      <c r="H107" s="87" t="str">
        <f>[1]Traduzioni!$B$14</f>
        <v>М2 в коробке</v>
      </c>
      <c r="I107" s="87" t="str">
        <f>[1]Traduzioni!$B$15</f>
        <v>М2 в паллете</v>
      </c>
      <c r="J107" s="87" t="str">
        <f>[1]Traduzioni!$B$11</f>
        <v>Минималь-ный заказ</v>
      </c>
      <c r="K107" s="87" t="str">
        <f>[1]Traduzioni!$B$12</f>
        <v>Продается только коробками</v>
      </c>
    </row>
    <row r="108" spans="1:11" ht="0.75" customHeight="1" thickBot="1" x14ac:dyDescent="0.25">
      <c r="A108" s="88" t="str">
        <f>[1]Traduzioni!$A$7</f>
        <v>CODICE</v>
      </c>
      <c r="B108" s="89" t="str">
        <f>[1]Traduzioni!$A$8</f>
        <v>ARTICOLO</v>
      </c>
      <c r="C108" s="189"/>
      <c r="D108" s="88" t="str">
        <f>[1]Traduzioni!$A$9</f>
        <v>U.M.</v>
      </c>
      <c r="E108" s="121" t="str">
        <f>[1]Traduzioni!$A$10</f>
        <v>RUBLI</v>
      </c>
      <c r="F108" s="121" t="str">
        <f>[1]Traduzioni!$A$10</f>
        <v>RUBLI</v>
      </c>
      <c r="G108" s="190" t="str">
        <f>[1]Traduzioni!$A$13</f>
        <v>Pz per scatola</v>
      </c>
      <c r="H108" s="92" t="str">
        <f>[1]Traduzioni!$A$14</f>
        <v>Mq per scatola</v>
      </c>
      <c r="I108" s="92" t="str">
        <f>[1]Traduzioni!$A$15</f>
        <v>Mq per pallet</v>
      </c>
      <c r="J108" s="92" t="str">
        <f>[1]Traduzioni!$A$11</f>
        <v>Ordine minimo</v>
      </c>
      <c r="K108" s="92" t="str">
        <f>[1]Traduzioni!$A$12</f>
        <v>Venduto solo a scatole intere</v>
      </c>
    </row>
    <row r="109" spans="1:11" ht="27.75" hidden="1" thickBot="1" x14ac:dyDescent="0.25">
      <c r="A109" s="93" t="str">
        <f>[1]Traduzioni!$C$7</f>
        <v>CODE</v>
      </c>
      <c r="B109" s="94" t="str">
        <f>[1]Traduzioni!$C$8</f>
        <v>ITEM</v>
      </c>
      <c r="C109" s="191"/>
      <c r="D109" s="93" t="str">
        <f>[1]Traduzioni!$C$9</f>
        <v>U.M.</v>
      </c>
      <c r="E109" s="122" t="str">
        <f>[1]Traduzioni!$C$10</f>
        <v>RUBLES</v>
      </c>
      <c r="F109" s="122" t="str">
        <f>[1]Traduzioni!$C$10</f>
        <v>RUBLES</v>
      </c>
      <c r="G109" s="190" t="str">
        <f>[1]Traduzioni!$C$13</f>
        <v>Pieces in a box</v>
      </c>
      <c r="H109" s="92" t="str">
        <f>[1]Traduzioni!$C$14</f>
        <v xml:space="preserve">Sqm in a box </v>
      </c>
      <c r="I109" s="92" t="str">
        <f>[1]Traduzioni!$C$15</f>
        <v xml:space="preserve">Sqm per pallet </v>
      </c>
      <c r="J109" s="92" t="str">
        <f>[1]Traduzioni!$C$11</f>
        <v>Min. Qty to be ordered</v>
      </c>
      <c r="K109" s="92" t="str">
        <f>[1]Traduzioni!$C$12</f>
        <v>Sold for full boxes only</v>
      </c>
    </row>
    <row r="110" spans="1:11" ht="45" customHeight="1" thickBot="1" x14ac:dyDescent="0.25">
      <c r="A110" s="145">
        <v>610080000001</v>
      </c>
      <c r="B110" s="246" t="s">
        <v>968</v>
      </c>
      <c r="C110" s="247"/>
      <c r="D110" s="513" t="s">
        <v>917</v>
      </c>
      <c r="E110" s="576">
        <v>1725</v>
      </c>
      <c r="F110" s="577">
        <v>1552</v>
      </c>
      <c r="G110" s="513">
        <v>5</v>
      </c>
      <c r="H110" s="513">
        <v>1.012</v>
      </c>
      <c r="I110" s="513">
        <f>H110*33</f>
        <v>33.396000000000001</v>
      </c>
      <c r="J110" s="513" t="str">
        <f>[1]Traduzioni!$A$88</f>
        <v>Коробко  Scatola   Box</v>
      </c>
      <c r="K110" s="513" t="str">
        <f>[1]Traduzioni!$A$85</f>
        <v>да - sì - yes</v>
      </c>
    </row>
    <row r="111" spans="1:11" ht="36.75" customHeight="1" thickBot="1" x14ac:dyDescent="0.25">
      <c r="A111" s="145">
        <v>610080000002</v>
      </c>
      <c r="B111" s="148" t="s">
        <v>969</v>
      </c>
      <c r="C111" s="144"/>
      <c r="D111" s="513"/>
      <c r="E111" s="576"/>
      <c r="F111" s="577"/>
      <c r="G111" s="513"/>
      <c r="H111" s="513"/>
      <c r="I111" s="513"/>
      <c r="J111" s="513"/>
      <c r="K111" s="513"/>
    </row>
    <row r="112" spans="1:11" ht="31.5" customHeight="1" thickBot="1" x14ac:dyDescent="0.25">
      <c r="A112" s="145">
        <v>610080000003</v>
      </c>
      <c r="B112" s="148" t="s">
        <v>970</v>
      </c>
      <c r="C112" s="144"/>
      <c r="D112" s="513"/>
      <c r="E112" s="576"/>
      <c r="F112" s="577"/>
      <c r="G112" s="513"/>
      <c r="H112" s="513"/>
      <c r="I112" s="513"/>
      <c r="J112" s="513"/>
      <c r="K112" s="513"/>
    </row>
    <row r="113" spans="1:11" ht="39.75" customHeight="1" x14ac:dyDescent="0.2">
      <c r="A113" s="145">
        <v>610080000005</v>
      </c>
      <c r="B113" s="148" t="s">
        <v>971</v>
      </c>
      <c r="C113" s="144"/>
      <c r="D113" s="513"/>
      <c r="E113" s="576">
        <v>1395</v>
      </c>
      <c r="F113" s="577"/>
      <c r="G113" s="513">
        <v>5</v>
      </c>
      <c r="H113" s="513">
        <v>1.012</v>
      </c>
      <c r="I113" s="513">
        <f>H113*33</f>
        <v>33.396000000000001</v>
      </c>
      <c r="J113" s="513" t="str">
        <f>[1]Traduzioni!$A$88</f>
        <v>Коробко  Scatola   Box</v>
      </c>
      <c r="K113" s="513" t="str">
        <f>[1]Traduzioni!$A$85</f>
        <v>да - sì - yes</v>
      </c>
    </row>
    <row r="114" spans="1:11" ht="41.25" customHeight="1" x14ac:dyDescent="0.2">
      <c r="A114" s="145">
        <v>610080000004</v>
      </c>
      <c r="B114" s="148" t="s">
        <v>972</v>
      </c>
      <c r="C114" s="144"/>
      <c r="D114" s="171" t="s">
        <v>917</v>
      </c>
      <c r="E114" s="168">
        <v>1850</v>
      </c>
      <c r="F114" s="169">
        <v>1665</v>
      </c>
      <c r="G114" s="171">
        <v>5</v>
      </c>
      <c r="H114" s="245">
        <v>1.012</v>
      </c>
      <c r="I114" s="171">
        <f>H114*33</f>
        <v>33.396000000000001</v>
      </c>
      <c r="J114" s="171" t="str">
        <f>[1]Traduzioni!$A$88</f>
        <v>Коробко  Scatola   Box</v>
      </c>
      <c r="K114" s="171" t="str">
        <f>[1]Traduzioni!$A$85</f>
        <v>да - sì - yes</v>
      </c>
    </row>
    <row r="115" spans="1:11" ht="42" customHeight="1" x14ac:dyDescent="0.2">
      <c r="A115" s="145">
        <v>610080000006</v>
      </c>
      <c r="B115" s="148" t="s">
        <v>973</v>
      </c>
      <c r="C115" s="144"/>
      <c r="D115" s="171" t="s">
        <v>917</v>
      </c>
      <c r="E115" s="168">
        <v>1850</v>
      </c>
      <c r="F115" s="169">
        <v>1665</v>
      </c>
      <c r="G115" s="171">
        <v>5</v>
      </c>
      <c r="H115" s="245">
        <v>1.012</v>
      </c>
      <c r="I115" s="171">
        <f>H115*33</f>
        <v>33.396000000000001</v>
      </c>
      <c r="J115" s="171" t="str">
        <f>[1]Traduzioni!$A$88</f>
        <v>Коробко  Scatola   Box</v>
      </c>
      <c r="K115" s="171" t="str">
        <f>[1]Traduzioni!$A$85</f>
        <v>да - sì - yes</v>
      </c>
    </row>
    <row r="116" spans="1:11" ht="43.5" customHeight="1" thickBot="1" x14ac:dyDescent="0.25">
      <c r="A116" s="66"/>
      <c r="B116" s="127"/>
      <c r="C116" s="127"/>
      <c r="D116" s="149"/>
      <c r="E116" s="201"/>
      <c r="F116" s="201"/>
      <c r="G116" s="127"/>
      <c r="H116" s="127"/>
      <c r="I116" s="127"/>
      <c r="J116" s="149"/>
      <c r="K116" s="127"/>
    </row>
    <row r="117" spans="1:11" ht="42.75" customHeight="1" thickBot="1" x14ac:dyDescent="0.25">
      <c r="A117" s="68" t="str">
        <f>[1]Traduzioni!$B$5</f>
        <v>ФОРМАТ</v>
      </c>
      <c r="B117" s="509" t="str">
        <f>[1]Traduzioni!$B$74</f>
        <v>Коуд Фашиа Розе  7,2x45</v>
      </c>
      <c r="C117" s="509"/>
      <c r="D117" s="114" t="s">
        <v>752</v>
      </c>
      <c r="E117" s="115"/>
      <c r="F117" s="115"/>
      <c r="G117" s="477" t="str">
        <f>[1]Traduzioni!$B$16</f>
        <v>Натуральная</v>
      </c>
      <c r="H117" s="477"/>
      <c r="I117" s="477"/>
      <c r="J117" s="71"/>
      <c r="K117" s="72"/>
    </row>
    <row r="118" spans="1:11" ht="1.5" hidden="1" customHeight="1" thickBot="1" x14ac:dyDescent="0.25">
      <c r="A118" s="73" t="str">
        <f>[1]Traduzioni!$A$5</f>
        <v>FORMATO</v>
      </c>
      <c r="B118" s="510" t="str">
        <f>[1]Traduzioni!$A$74</f>
        <v>Code Fascia Rose 7,2x45</v>
      </c>
      <c r="C118" s="510"/>
      <c r="D118" s="116" t="s">
        <v>753</v>
      </c>
      <c r="E118" s="117"/>
      <c r="F118" s="117"/>
      <c r="G118" s="478" t="str">
        <f>[1]Traduzioni!$A$16</f>
        <v>Naturale</v>
      </c>
      <c r="H118" s="478"/>
      <c r="I118" s="478"/>
      <c r="J118" s="76"/>
      <c r="K118" s="77"/>
    </row>
    <row r="119" spans="1:11" ht="24" hidden="1" thickBot="1" x14ac:dyDescent="0.25">
      <c r="A119" s="78" t="str">
        <f>[1]Traduzioni!$C$5</f>
        <v>SIZE</v>
      </c>
      <c r="B119" s="511" t="str">
        <f>[1]Traduzioni!$C$74</f>
        <v>Code Rose Fascia 7,2x45</v>
      </c>
      <c r="C119" s="511"/>
      <c r="D119" s="118" t="s">
        <v>754</v>
      </c>
      <c r="E119" s="119"/>
      <c r="F119" s="119"/>
      <c r="G119" s="479" t="str">
        <f>[1]Traduzioni!$C$16</f>
        <v>Matt</v>
      </c>
      <c r="H119" s="479"/>
      <c r="I119" s="479"/>
      <c r="J119" s="81"/>
      <c r="K119" s="82"/>
    </row>
    <row r="120" spans="1:11" ht="12.75" hidden="1" customHeight="1" thickBot="1" x14ac:dyDescent="0.25">
      <c r="A120" s="66"/>
      <c r="B120" s="127"/>
      <c r="C120" s="127"/>
      <c r="E120" s="113"/>
      <c r="F120" s="113"/>
      <c r="G120" s="66"/>
      <c r="H120" s="66"/>
      <c r="I120" s="66"/>
      <c r="K120" s="66"/>
    </row>
    <row r="121" spans="1:11" ht="42" customHeight="1" thickBot="1" x14ac:dyDescent="0.25">
      <c r="A121" s="83" t="str">
        <f>[1]Traduzioni!$B$7</f>
        <v>КОД</v>
      </c>
      <c r="B121" s="84" t="str">
        <f>[1]Traduzioni!$B$8</f>
        <v>АРТИКУЛ</v>
      </c>
      <c r="C121" s="85"/>
      <c r="D121" s="83" t="str">
        <f>[1]Traduzioni!$B$9</f>
        <v>ЕД.ИЗМ.</v>
      </c>
      <c r="E121" s="120" t="str">
        <f>[1]Traduzioni!$B$10</f>
        <v>РУБЛИ</v>
      </c>
      <c r="F121" s="120" t="str">
        <f>[1]Traduzioni!$B$10</f>
        <v>РУБЛИ</v>
      </c>
      <c r="G121" s="87" t="str">
        <f>[1]Traduzioni!$B$13</f>
        <v>Штук в коробке</v>
      </c>
      <c r="H121" s="87" t="str">
        <f>[1]Traduzioni!$B$14</f>
        <v>М2 в коробке</v>
      </c>
      <c r="I121" s="87" t="str">
        <f>[1]Traduzioni!$B$15</f>
        <v>М2 в паллете</v>
      </c>
      <c r="J121" s="87" t="str">
        <f>[1]Traduzioni!$B$11</f>
        <v>Минималь-ный заказ</v>
      </c>
      <c r="K121" s="87" t="str">
        <f>[1]Traduzioni!$B$12</f>
        <v>Продается только коробками</v>
      </c>
    </row>
    <row r="122" spans="1:11" ht="12.75" hidden="1" customHeight="1" thickBot="1" x14ac:dyDescent="0.25">
      <c r="A122" s="88" t="str">
        <f>[1]Traduzioni!$A$7</f>
        <v>CODICE</v>
      </c>
      <c r="B122" s="89" t="str">
        <f>[1]Traduzioni!$A$8</f>
        <v>ARTICOLO</v>
      </c>
      <c r="C122" s="90"/>
      <c r="D122" s="88" t="str">
        <f>[1]Traduzioni!$A$9</f>
        <v>U.M.</v>
      </c>
      <c r="E122" s="121" t="str">
        <f>[1]Traduzioni!$A$10</f>
        <v>RUBLI</v>
      </c>
      <c r="F122" s="121" t="str">
        <f>[1]Traduzioni!$A$10</f>
        <v>RUBLI</v>
      </c>
      <c r="G122" s="92" t="str">
        <f>[1]Traduzioni!$A$13</f>
        <v>Pz per scatola</v>
      </c>
      <c r="H122" s="92" t="str">
        <f>[1]Traduzioni!$A$14</f>
        <v>Mq per scatola</v>
      </c>
      <c r="I122" s="92" t="str">
        <f>[1]Traduzioni!$A$15</f>
        <v>Mq per pallet</v>
      </c>
      <c r="J122" s="92" t="str">
        <f>[1]Traduzioni!$A$11</f>
        <v>Ordine minimo</v>
      </c>
      <c r="K122" s="92" t="str">
        <f>[1]Traduzioni!$A$12</f>
        <v>Venduto solo a scatole intere</v>
      </c>
    </row>
    <row r="123" spans="1:11" ht="27.75" hidden="1" thickBot="1" x14ac:dyDescent="0.25">
      <c r="A123" s="93" t="str">
        <f>[1]Traduzioni!$C$7</f>
        <v>CODE</v>
      </c>
      <c r="B123" s="94" t="str">
        <f>[1]Traduzioni!$C$8</f>
        <v>ITEM</v>
      </c>
      <c r="C123" s="95"/>
      <c r="D123" s="93" t="str">
        <f>[1]Traduzioni!$C$9</f>
        <v>U.M.</v>
      </c>
      <c r="E123" s="122" t="str">
        <f>[1]Traduzioni!$C$10</f>
        <v>RUBLES</v>
      </c>
      <c r="F123" s="122" t="str">
        <f>[1]Traduzioni!$C$10</f>
        <v>RUBLES</v>
      </c>
      <c r="G123" s="97" t="str">
        <f>[1]Traduzioni!$C$13</f>
        <v>Pieces in a box</v>
      </c>
      <c r="H123" s="97" t="str">
        <f>[1]Traduzioni!$C$14</f>
        <v xml:space="preserve">Sqm in a box </v>
      </c>
      <c r="I123" s="97" t="str">
        <f>[1]Traduzioni!$C$15</f>
        <v xml:space="preserve">Sqm per pallet </v>
      </c>
      <c r="J123" s="97" t="str">
        <f>[1]Traduzioni!$C$11</f>
        <v>Min. Qty to be ordered</v>
      </c>
      <c r="K123" s="97" t="str">
        <f>[1]Traduzioni!$C$12</f>
        <v>Sold for full boxes only</v>
      </c>
    </row>
    <row r="124" spans="1:11" ht="45" customHeight="1" thickBot="1" x14ac:dyDescent="0.25">
      <c r="A124" s="145">
        <v>610090000007</v>
      </c>
      <c r="B124" s="246" t="s">
        <v>974</v>
      </c>
      <c r="C124" s="247"/>
      <c r="D124" s="521" t="s">
        <v>701</v>
      </c>
      <c r="E124" s="578">
        <v>173</v>
      </c>
      <c r="F124" s="515">
        <v>155</v>
      </c>
      <c r="G124" s="521">
        <v>12</v>
      </c>
      <c r="H124" s="521" t="s">
        <v>68</v>
      </c>
      <c r="I124" s="521" t="s">
        <v>68</v>
      </c>
      <c r="J124" s="521" t="str">
        <f>[1]Traduzioni!$A$88</f>
        <v>Коробко  Scatola   Box</v>
      </c>
      <c r="K124" s="521" t="s">
        <v>808</v>
      </c>
    </row>
    <row r="125" spans="1:11" ht="41.25" customHeight="1" thickBot="1" x14ac:dyDescent="0.25">
      <c r="A125" s="145">
        <v>610090000008</v>
      </c>
      <c r="B125" s="148" t="s">
        <v>975</v>
      </c>
      <c r="C125" s="144"/>
      <c r="D125" s="521"/>
      <c r="E125" s="578"/>
      <c r="F125" s="515"/>
      <c r="G125" s="521"/>
      <c r="H125" s="521"/>
      <c r="I125" s="521"/>
      <c r="J125" s="521"/>
      <c r="K125" s="521"/>
    </row>
    <row r="126" spans="1:11" ht="31.5" customHeight="1" thickBot="1" x14ac:dyDescent="0.25">
      <c r="A126" s="145">
        <v>610090000009</v>
      </c>
      <c r="B126" s="148" t="s">
        <v>976</v>
      </c>
      <c r="C126" s="144"/>
      <c r="D126" s="521"/>
      <c r="E126" s="578"/>
      <c r="F126" s="515"/>
      <c r="G126" s="521"/>
      <c r="H126" s="521"/>
      <c r="I126" s="521"/>
      <c r="J126" s="521"/>
      <c r="K126" s="521"/>
    </row>
    <row r="127" spans="1:11" ht="43.5" customHeight="1" thickBot="1" x14ac:dyDescent="0.25">
      <c r="A127" s="145">
        <v>610090000011</v>
      </c>
      <c r="B127" s="148" t="s">
        <v>977</v>
      </c>
      <c r="C127" s="144"/>
      <c r="D127" s="521"/>
      <c r="E127" s="578"/>
      <c r="F127" s="515"/>
      <c r="G127" s="521"/>
      <c r="H127" s="521"/>
      <c r="I127" s="521"/>
      <c r="J127" s="521"/>
      <c r="K127" s="521"/>
    </row>
    <row r="128" spans="1:11" ht="42" customHeight="1" thickBot="1" x14ac:dyDescent="0.25">
      <c r="A128" s="145">
        <v>610090000010</v>
      </c>
      <c r="B128" s="148" t="s">
        <v>978</v>
      </c>
      <c r="C128" s="144"/>
      <c r="D128" s="521"/>
      <c r="E128" s="578"/>
      <c r="F128" s="515"/>
      <c r="G128" s="521"/>
      <c r="H128" s="521"/>
      <c r="I128" s="521"/>
      <c r="J128" s="521"/>
      <c r="K128" s="521"/>
    </row>
    <row r="129" spans="1:11" ht="43.5" customHeight="1" x14ac:dyDescent="0.2">
      <c r="A129" s="145">
        <v>610090000012</v>
      </c>
      <c r="B129" s="148" t="s">
        <v>979</v>
      </c>
      <c r="C129" s="144"/>
      <c r="D129" s="521"/>
      <c r="E129" s="578"/>
      <c r="F129" s="515"/>
      <c r="G129" s="521"/>
      <c r="H129" s="521"/>
      <c r="I129" s="521"/>
      <c r="J129" s="521"/>
      <c r="K129" s="521"/>
    </row>
    <row r="130" spans="1:11" ht="44.25" customHeight="1" thickBot="1" x14ac:dyDescent="0.25">
      <c r="A130" s="66"/>
      <c r="B130" s="127"/>
      <c r="C130" s="127"/>
      <c r="E130" s="113"/>
      <c r="F130" s="113"/>
      <c r="G130" s="66"/>
      <c r="H130" s="66"/>
      <c r="I130" s="66"/>
      <c r="K130" s="66"/>
    </row>
    <row r="131" spans="1:11" ht="43.5" customHeight="1" thickBot="1" x14ac:dyDescent="0.25">
      <c r="A131" s="68" t="str">
        <f>[1]Traduzioni!$B$5</f>
        <v>ФОРМАТ</v>
      </c>
      <c r="B131" s="509" t="str">
        <f>[1]Traduzioni!$B$75</f>
        <v>Коуд Уголок Розе 7,2x7,2</v>
      </c>
      <c r="C131" s="509"/>
      <c r="D131" s="114" t="s">
        <v>752</v>
      </c>
      <c r="E131" s="115"/>
      <c r="F131" s="115"/>
      <c r="G131" s="477" t="str">
        <f>[1]Traduzioni!$B$16</f>
        <v>Натуральная</v>
      </c>
      <c r="H131" s="477"/>
      <c r="I131" s="477"/>
      <c r="J131" s="71"/>
      <c r="K131" s="72"/>
    </row>
    <row r="132" spans="1:11" ht="38.25" hidden="1" customHeight="1" thickBot="1" x14ac:dyDescent="0.25">
      <c r="A132" s="73" t="str">
        <f>[1]Traduzioni!$A$5</f>
        <v>FORMATO</v>
      </c>
      <c r="B132" s="510" t="str">
        <f>[1]Traduzioni!$A$75</f>
        <v>Code Angolo Rose 7,2x7,2</v>
      </c>
      <c r="C132" s="510"/>
      <c r="D132" s="116" t="s">
        <v>753</v>
      </c>
      <c r="E132" s="117"/>
      <c r="F132" s="117"/>
      <c r="G132" s="478" t="str">
        <f>[1]Traduzioni!$A$16</f>
        <v>Naturale</v>
      </c>
      <c r="H132" s="478"/>
      <c r="I132" s="478"/>
      <c r="J132" s="76"/>
      <c r="K132" s="77"/>
    </row>
    <row r="133" spans="1:11" ht="24" hidden="1" thickBot="1" x14ac:dyDescent="0.25">
      <c r="A133" s="78" t="str">
        <f>[1]Traduzioni!$C$5</f>
        <v>SIZE</v>
      </c>
      <c r="B133" s="511" t="str">
        <f>[1]Traduzioni!$C$75</f>
        <v>Code Rose Angolo 7,2x7,2</v>
      </c>
      <c r="C133" s="511"/>
      <c r="D133" s="118" t="s">
        <v>754</v>
      </c>
      <c r="E133" s="119"/>
      <c r="F133" s="119"/>
      <c r="G133" s="479" t="str">
        <f>[1]Traduzioni!$C$16</f>
        <v>Matt</v>
      </c>
      <c r="H133" s="479"/>
      <c r="I133" s="479"/>
      <c r="J133" s="81"/>
      <c r="K133" s="82"/>
    </row>
    <row r="134" spans="1:11" ht="12.75" hidden="1" customHeight="1" thickBot="1" x14ac:dyDescent="0.25">
      <c r="A134" s="66"/>
      <c r="B134" s="127"/>
      <c r="C134" s="127"/>
      <c r="E134" s="113"/>
      <c r="F134" s="113"/>
      <c r="G134" s="66"/>
      <c r="H134" s="66"/>
      <c r="I134" s="66"/>
      <c r="K134" s="66"/>
    </row>
    <row r="135" spans="1:11" ht="40.5" customHeight="1" thickBot="1" x14ac:dyDescent="0.25">
      <c r="A135" s="83" t="str">
        <f>[1]Traduzioni!$B$7</f>
        <v>КОД</v>
      </c>
      <c r="B135" s="84" t="str">
        <f>[1]Traduzioni!$B$8</f>
        <v>АРТИКУЛ</v>
      </c>
      <c r="C135" s="85"/>
      <c r="D135" s="83" t="str">
        <f>[1]Traduzioni!$B$9</f>
        <v>ЕД.ИЗМ.</v>
      </c>
      <c r="E135" s="120" t="str">
        <f>[1]Traduzioni!$B$10</f>
        <v>РУБЛИ</v>
      </c>
      <c r="F135" s="120" t="str">
        <f>[1]Traduzioni!$B$10</f>
        <v>РУБЛИ</v>
      </c>
      <c r="G135" s="87" t="str">
        <f>[1]Traduzioni!$B$13</f>
        <v>Штук в коробке</v>
      </c>
      <c r="H135" s="87" t="str">
        <f>[1]Traduzioni!$B$14</f>
        <v>М2 в коробке</v>
      </c>
      <c r="I135" s="87" t="str">
        <f>[1]Traduzioni!$B$15</f>
        <v>М2 в паллете</v>
      </c>
      <c r="J135" s="87" t="str">
        <f>[1]Traduzioni!$B$11</f>
        <v>Минималь-ный заказ</v>
      </c>
      <c r="K135" s="87" t="str">
        <f>[1]Traduzioni!$B$12</f>
        <v>Продается только коробками</v>
      </c>
    </row>
    <row r="136" spans="1:11" ht="12.75" hidden="1" customHeight="1" thickBot="1" x14ac:dyDescent="0.25">
      <c r="A136" s="88" t="str">
        <f>[1]Traduzioni!$A$7</f>
        <v>CODICE</v>
      </c>
      <c r="B136" s="89" t="str">
        <f>[1]Traduzioni!$A$8</f>
        <v>ARTICOLO</v>
      </c>
      <c r="C136" s="90"/>
      <c r="D136" s="88" t="str">
        <f>[1]Traduzioni!$A$9</f>
        <v>U.M.</v>
      </c>
      <c r="E136" s="121" t="str">
        <f>[1]Traduzioni!$A$10</f>
        <v>RUBLI</v>
      </c>
      <c r="F136" s="121" t="str">
        <f>[1]Traduzioni!$A$10</f>
        <v>RUBLI</v>
      </c>
      <c r="G136" s="92" t="str">
        <f>[1]Traduzioni!$A$13</f>
        <v>Pz per scatola</v>
      </c>
      <c r="H136" s="92" t="str">
        <f>[1]Traduzioni!$A$14</f>
        <v>Mq per scatola</v>
      </c>
      <c r="I136" s="92" t="str">
        <f>[1]Traduzioni!$A$15</f>
        <v>Mq per pallet</v>
      </c>
      <c r="J136" s="92" t="str">
        <f>[1]Traduzioni!$A$11</f>
        <v>Ordine minimo</v>
      </c>
      <c r="K136" s="92" t="str">
        <f>[1]Traduzioni!$A$12</f>
        <v>Venduto solo a scatole intere</v>
      </c>
    </row>
    <row r="137" spans="1:11" ht="27.75" hidden="1" thickBot="1" x14ac:dyDescent="0.25">
      <c r="A137" s="93" t="str">
        <f>[1]Traduzioni!$C$7</f>
        <v>CODE</v>
      </c>
      <c r="B137" s="94" t="str">
        <f>[1]Traduzioni!$C$8</f>
        <v>ITEM</v>
      </c>
      <c r="C137" s="95"/>
      <c r="D137" s="93" t="str">
        <f>[1]Traduzioni!$C$9</f>
        <v>U.M.</v>
      </c>
      <c r="E137" s="122" t="str">
        <f>[1]Traduzioni!$C$10</f>
        <v>RUBLES</v>
      </c>
      <c r="F137" s="122" t="str">
        <f>[1]Traduzioni!$C$10</f>
        <v>RUBLES</v>
      </c>
      <c r="G137" s="97" t="str">
        <f>[1]Traduzioni!$C$13</f>
        <v>Pieces in a box</v>
      </c>
      <c r="H137" s="97" t="str">
        <f>[1]Traduzioni!$C$14</f>
        <v xml:space="preserve">Sqm in a box </v>
      </c>
      <c r="I137" s="97" t="str">
        <f>[1]Traduzioni!$C$15</f>
        <v xml:space="preserve">Sqm per pallet </v>
      </c>
      <c r="J137" s="97" t="str">
        <f>[1]Traduzioni!$C$11</f>
        <v>Min. Qty to be ordered</v>
      </c>
      <c r="K137" s="97" t="str">
        <f>[1]Traduzioni!$C$12</f>
        <v>Sold for full boxes only</v>
      </c>
    </row>
    <row r="138" spans="1:11" ht="50.25" customHeight="1" thickBot="1" x14ac:dyDescent="0.25">
      <c r="A138" s="145">
        <v>610090000013</v>
      </c>
      <c r="B138" s="246" t="s">
        <v>980</v>
      </c>
      <c r="C138" s="247"/>
      <c r="D138" s="513" t="s">
        <v>701</v>
      </c>
      <c r="E138" s="514">
        <v>98</v>
      </c>
      <c r="F138" s="515">
        <v>88</v>
      </c>
      <c r="G138" s="513">
        <v>4</v>
      </c>
      <c r="H138" s="513" t="s">
        <v>68</v>
      </c>
      <c r="I138" s="513" t="s">
        <v>68</v>
      </c>
      <c r="J138" s="513" t="str">
        <f>[1]Traduzioni!$A$88</f>
        <v>Коробко  Scatola   Box</v>
      </c>
      <c r="K138" s="513" t="s">
        <v>808</v>
      </c>
    </row>
    <row r="139" spans="1:11" ht="46.5" customHeight="1" thickBot="1" x14ac:dyDescent="0.25">
      <c r="A139" s="145">
        <v>610090000014</v>
      </c>
      <c r="B139" s="148" t="s">
        <v>981</v>
      </c>
      <c r="C139" s="144"/>
      <c r="D139" s="513"/>
      <c r="E139" s="514"/>
      <c r="F139" s="515"/>
      <c r="G139" s="513"/>
      <c r="H139" s="513"/>
      <c r="I139" s="513"/>
      <c r="J139" s="513"/>
      <c r="K139" s="513"/>
    </row>
    <row r="140" spans="1:11" ht="33" customHeight="1" thickBot="1" x14ac:dyDescent="0.25">
      <c r="A140" s="145">
        <v>610090000015</v>
      </c>
      <c r="B140" s="148" t="s">
        <v>982</v>
      </c>
      <c r="C140" s="144"/>
      <c r="D140" s="513"/>
      <c r="E140" s="514"/>
      <c r="F140" s="515"/>
      <c r="G140" s="513"/>
      <c r="H140" s="513"/>
      <c r="I140" s="513"/>
      <c r="J140" s="513"/>
      <c r="K140" s="513"/>
    </row>
    <row r="141" spans="1:11" ht="41.25" customHeight="1" thickBot="1" x14ac:dyDescent="0.25">
      <c r="A141" s="145">
        <v>610090000017</v>
      </c>
      <c r="B141" s="148" t="s">
        <v>983</v>
      </c>
      <c r="C141" s="144"/>
      <c r="D141" s="513"/>
      <c r="E141" s="514"/>
      <c r="F141" s="515"/>
      <c r="G141" s="513"/>
      <c r="H141" s="513"/>
      <c r="I141" s="513"/>
      <c r="J141" s="513"/>
      <c r="K141" s="513"/>
    </row>
    <row r="142" spans="1:11" ht="43.5" customHeight="1" thickBot="1" x14ac:dyDescent="0.25">
      <c r="A142" s="145">
        <v>610090000016</v>
      </c>
      <c r="B142" s="148" t="s">
        <v>984</v>
      </c>
      <c r="C142" s="144"/>
      <c r="D142" s="513"/>
      <c r="E142" s="514"/>
      <c r="F142" s="515"/>
      <c r="G142" s="513"/>
      <c r="H142" s="513"/>
      <c r="I142" s="513"/>
      <c r="J142" s="513"/>
      <c r="K142" s="513"/>
    </row>
    <row r="143" spans="1:11" ht="43.5" customHeight="1" x14ac:dyDescent="0.2">
      <c r="A143" s="145">
        <v>610090000018</v>
      </c>
      <c r="B143" s="148" t="s">
        <v>985</v>
      </c>
      <c r="C143" s="144"/>
      <c r="D143" s="513"/>
      <c r="E143" s="514"/>
      <c r="F143" s="515"/>
      <c r="G143" s="513"/>
      <c r="H143" s="513"/>
      <c r="I143" s="513"/>
      <c r="J143" s="513"/>
      <c r="K143" s="513"/>
    </row>
    <row r="144" spans="1:11" ht="43.5" customHeight="1" thickBot="1" x14ac:dyDescent="0.25">
      <c r="A144" s="66"/>
      <c r="B144" s="127"/>
      <c r="C144" s="127"/>
      <c r="E144" s="113"/>
      <c r="F144" s="113"/>
      <c r="G144" s="66"/>
      <c r="H144" s="66"/>
      <c r="I144" s="66"/>
      <c r="K144" s="66"/>
    </row>
    <row r="145" spans="1:11" ht="41.25" customHeight="1" thickBot="1" x14ac:dyDescent="0.25">
      <c r="A145" s="68" t="str">
        <f>[1]Traduzioni!$B$5</f>
        <v>ФОРМАТ</v>
      </c>
      <c r="B145" s="509" t="str">
        <f>[1]Traduzioni!$B$76</f>
        <v>Коуд Лазер 30x60</v>
      </c>
      <c r="C145" s="509"/>
      <c r="D145" s="114" t="s">
        <v>752</v>
      </c>
      <c r="E145" s="115"/>
      <c r="F145" s="115"/>
      <c r="G145" s="477" t="str">
        <f>[1]Traduzioni!$B$16</f>
        <v>Натуральная</v>
      </c>
      <c r="H145" s="477"/>
      <c r="I145" s="477"/>
      <c r="J145" s="71"/>
      <c r="K145" s="72"/>
    </row>
    <row r="146" spans="1:11" ht="41.25" hidden="1" customHeight="1" thickBot="1" x14ac:dyDescent="0.25">
      <c r="A146" s="73" t="str">
        <f>[1]Traduzioni!$A$5</f>
        <v>FORMATO</v>
      </c>
      <c r="B146" s="510" t="str">
        <f>[1]Traduzioni!$A$76</f>
        <v>Code Laser 30x60</v>
      </c>
      <c r="C146" s="510"/>
      <c r="D146" s="116" t="s">
        <v>753</v>
      </c>
      <c r="E146" s="117"/>
      <c r="F146" s="117"/>
      <c r="G146" s="478" t="str">
        <f>[1]Traduzioni!$A$16</f>
        <v>Naturale</v>
      </c>
      <c r="H146" s="478"/>
      <c r="I146" s="478"/>
      <c r="J146" s="76"/>
      <c r="K146" s="77"/>
    </row>
    <row r="147" spans="1:11" ht="24" hidden="1" thickBot="1" x14ac:dyDescent="0.25">
      <c r="A147" s="78" t="str">
        <f>[1]Traduzioni!$C$5</f>
        <v>SIZE</v>
      </c>
      <c r="B147" s="511" t="str">
        <f>[1]Traduzioni!$C$76</f>
        <v>Code Laser 30x60</v>
      </c>
      <c r="C147" s="511"/>
      <c r="D147" s="118" t="s">
        <v>754</v>
      </c>
      <c r="E147" s="119"/>
      <c r="F147" s="119"/>
      <c r="G147" s="479" t="str">
        <f>[1]Traduzioni!$C$16</f>
        <v>Matt</v>
      </c>
      <c r="H147" s="479"/>
      <c r="I147" s="479"/>
      <c r="J147" s="81"/>
      <c r="K147" s="82"/>
    </row>
    <row r="148" spans="1:11" ht="12.75" hidden="1" customHeight="1" thickBot="1" x14ac:dyDescent="0.25">
      <c r="A148" s="66"/>
      <c r="B148" s="127"/>
      <c r="C148" s="127"/>
      <c r="E148" s="113"/>
      <c r="F148" s="113"/>
      <c r="G148" s="66"/>
      <c r="H148" s="66"/>
      <c r="I148" s="66"/>
      <c r="K148" s="66"/>
    </row>
    <row r="149" spans="1:11" ht="43.5" customHeight="1" x14ac:dyDescent="0.2">
      <c r="A149" s="83" t="str">
        <f>[1]Traduzioni!$B$7</f>
        <v>КОД</v>
      </c>
      <c r="B149" s="84" t="str">
        <f>[1]Traduzioni!$B$8</f>
        <v>АРТИКУЛ</v>
      </c>
      <c r="C149" s="85"/>
      <c r="D149" s="83" t="str">
        <f>[1]Traduzioni!$B$9</f>
        <v>ЕД.ИЗМ.</v>
      </c>
      <c r="E149" s="120" t="str">
        <f>[1]Traduzioni!$B$10</f>
        <v>РУБЛИ</v>
      </c>
      <c r="F149" s="120" t="str">
        <f>[1]Traduzioni!$B$10</f>
        <v>РУБЛИ</v>
      </c>
      <c r="G149" s="87" t="str">
        <f>[1]Traduzioni!$B$13</f>
        <v>Штук в коробке</v>
      </c>
      <c r="H149" s="87" t="str">
        <f>[1]Traduzioni!$B$14</f>
        <v>М2 в коробке</v>
      </c>
      <c r="I149" s="87" t="str">
        <f>[1]Traduzioni!$B$15</f>
        <v>М2 в паллете</v>
      </c>
      <c r="J149" s="87" t="str">
        <f>[1]Traduzioni!$B$11</f>
        <v>Минималь-ный заказ</v>
      </c>
      <c r="K149" s="87" t="str">
        <f>[1]Traduzioni!$B$12</f>
        <v>Продается только коробками</v>
      </c>
    </row>
    <row r="150" spans="1:11" ht="0.75" customHeight="1" thickBot="1" x14ac:dyDescent="0.25">
      <c r="A150" s="88" t="str">
        <f>[1]Traduzioni!$A$7</f>
        <v>CODICE</v>
      </c>
      <c r="B150" s="89" t="str">
        <f>[1]Traduzioni!$A$8</f>
        <v>ARTICOLO</v>
      </c>
      <c r="C150" s="90"/>
      <c r="D150" s="88" t="str">
        <f>[1]Traduzioni!$A$9</f>
        <v>U.M.</v>
      </c>
      <c r="E150" s="121" t="str">
        <f>[1]Traduzioni!$A$10</f>
        <v>RUBLI</v>
      </c>
      <c r="F150" s="121" t="str">
        <f>[1]Traduzioni!$A$10</f>
        <v>RUBLI</v>
      </c>
      <c r="G150" s="92" t="str">
        <f>[1]Traduzioni!$A$13</f>
        <v>Pz per scatola</v>
      </c>
      <c r="H150" s="92" t="str">
        <f>[1]Traduzioni!$A$14</f>
        <v>Mq per scatola</v>
      </c>
      <c r="I150" s="92" t="str">
        <f>[1]Traduzioni!$A$15</f>
        <v>Mq per pallet</v>
      </c>
      <c r="J150" s="92" t="str">
        <f>[1]Traduzioni!$A$11</f>
        <v>Ordine minimo</v>
      </c>
      <c r="K150" s="92" t="str">
        <f>[1]Traduzioni!$A$12</f>
        <v>Venduto solo a scatole intere</v>
      </c>
    </row>
    <row r="151" spans="1:11" ht="27.75" hidden="1" thickBot="1" x14ac:dyDescent="0.25">
      <c r="A151" s="93" t="str">
        <f>[1]Traduzioni!$C$7</f>
        <v>CODE</v>
      </c>
      <c r="B151" s="94" t="str">
        <f>[1]Traduzioni!$C$8</f>
        <v>ITEM</v>
      </c>
      <c r="C151" s="95"/>
      <c r="D151" s="93" t="str">
        <f>[1]Traduzioni!$C$9</f>
        <v>U.M.</v>
      </c>
      <c r="E151" s="122" t="str">
        <f>[1]Traduzioni!$C$10</f>
        <v>RUBLES</v>
      </c>
      <c r="F151" s="122" t="str">
        <f>[1]Traduzioni!$C$10</f>
        <v>RUBLES</v>
      </c>
      <c r="G151" s="97" t="str">
        <f>[1]Traduzioni!$C$13</f>
        <v>Pieces in a box</v>
      </c>
      <c r="H151" s="97" t="str">
        <f>[1]Traduzioni!$C$14</f>
        <v xml:space="preserve">Sqm in a box </v>
      </c>
      <c r="I151" s="97" t="str">
        <f>[1]Traduzioni!$C$15</f>
        <v xml:space="preserve">Sqm per pallet </v>
      </c>
      <c r="J151" s="97" t="str">
        <f>[1]Traduzioni!$C$11</f>
        <v>Min. Qty to be ordered</v>
      </c>
      <c r="K151" s="97" t="str">
        <f>[1]Traduzioni!$C$12</f>
        <v>Sold for full boxes only</v>
      </c>
    </row>
    <row r="152" spans="1:11" ht="45.75" customHeight="1" thickBot="1" x14ac:dyDescent="0.25">
      <c r="A152" s="145">
        <v>610080000022</v>
      </c>
      <c r="B152" s="524" t="s">
        <v>986</v>
      </c>
      <c r="C152" s="524"/>
      <c r="D152" s="513" t="s">
        <v>917</v>
      </c>
      <c r="E152" s="514">
        <v>3670</v>
      </c>
      <c r="F152" s="515">
        <v>3303</v>
      </c>
      <c r="G152" s="513">
        <v>6</v>
      </c>
      <c r="H152" s="513">
        <f>G152*0.3*0.6</f>
        <v>1.0799999999999998</v>
      </c>
      <c r="I152" s="513">
        <f>H152*40</f>
        <v>43.199999999999996</v>
      </c>
      <c r="J152" s="513" t="str">
        <f>[1]Traduzioni!$A$88</f>
        <v>Коробко  Scatola   Box</v>
      </c>
      <c r="K152" s="513" t="s">
        <v>808</v>
      </c>
    </row>
    <row r="153" spans="1:11" ht="42" customHeight="1" thickBot="1" x14ac:dyDescent="0.25">
      <c r="A153" s="145">
        <v>610080000023</v>
      </c>
      <c r="B153" s="525" t="s">
        <v>987</v>
      </c>
      <c r="C153" s="525"/>
      <c r="D153" s="513"/>
      <c r="E153" s="514"/>
      <c r="F153" s="515"/>
      <c r="G153" s="513"/>
      <c r="H153" s="513"/>
      <c r="I153" s="513"/>
      <c r="J153" s="513"/>
      <c r="K153" s="513"/>
    </row>
    <row r="154" spans="1:11" ht="34.5" customHeight="1" thickBot="1" x14ac:dyDescent="0.25">
      <c r="A154" s="145">
        <v>610080000024</v>
      </c>
      <c r="B154" s="525" t="s">
        <v>988</v>
      </c>
      <c r="C154" s="525"/>
      <c r="D154" s="513"/>
      <c r="E154" s="514"/>
      <c r="F154" s="515"/>
      <c r="G154" s="513"/>
      <c r="H154" s="513"/>
      <c r="I154" s="513"/>
      <c r="J154" s="513"/>
      <c r="K154" s="513"/>
    </row>
    <row r="155" spans="1:11" ht="30.75" customHeight="1" thickBot="1" x14ac:dyDescent="0.25">
      <c r="A155" s="145">
        <v>610080000026</v>
      </c>
      <c r="B155" s="525" t="s">
        <v>989</v>
      </c>
      <c r="C155" s="525"/>
      <c r="D155" s="513"/>
      <c r="E155" s="514"/>
      <c r="F155" s="515"/>
      <c r="G155" s="513"/>
      <c r="H155" s="513"/>
      <c r="I155" s="513"/>
      <c r="J155" s="513"/>
      <c r="K155" s="513"/>
    </row>
    <row r="156" spans="1:11" ht="30" customHeight="1" thickBot="1" x14ac:dyDescent="0.25">
      <c r="A156" s="145">
        <v>610080000025</v>
      </c>
      <c r="B156" s="525" t="s">
        <v>990</v>
      </c>
      <c r="C156" s="525"/>
      <c r="D156" s="513"/>
      <c r="E156" s="514"/>
      <c r="F156" s="515"/>
      <c r="G156" s="513"/>
      <c r="H156" s="513"/>
      <c r="I156" s="513"/>
      <c r="J156" s="513"/>
      <c r="K156" s="513"/>
    </row>
    <row r="157" spans="1:11" ht="30" customHeight="1" x14ac:dyDescent="0.2">
      <c r="A157" s="145">
        <v>610080000027</v>
      </c>
      <c r="B157" s="525" t="s">
        <v>991</v>
      </c>
      <c r="C157" s="525"/>
      <c r="D157" s="513"/>
      <c r="E157" s="514"/>
      <c r="F157" s="515"/>
      <c r="G157" s="513"/>
      <c r="H157" s="513"/>
      <c r="I157" s="513"/>
      <c r="J157" s="513"/>
      <c r="K157" s="513"/>
    </row>
    <row r="158" spans="1:11" ht="30" customHeight="1" thickBot="1" x14ac:dyDescent="0.25">
      <c r="A158" s="66"/>
      <c r="B158" s="127"/>
      <c r="C158" s="127"/>
      <c r="E158" s="113"/>
      <c r="F158" s="113"/>
      <c r="G158" s="66"/>
      <c r="H158" s="66"/>
      <c r="I158" s="66"/>
      <c r="K158" s="66"/>
    </row>
    <row r="159" spans="1:11" ht="46.5" customHeight="1" x14ac:dyDescent="0.2">
      <c r="A159" s="68" t="str">
        <f>[1]Traduzioni!$B$5</f>
        <v>ФОРМАТ</v>
      </c>
      <c r="B159" s="509" t="str">
        <f>[1]Traduzioni!$B$70</f>
        <v>Вставка Инфинити 45x45</v>
      </c>
      <c r="C159" s="509"/>
      <c r="D159" s="114" t="s">
        <v>752</v>
      </c>
      <c r="E159" s="115"/>
      <c r="F159" s="115"/>
      <c r="G159" s="477" t="str">
        <f>[1]Traduzioni!$B$16</f>
        <v>Натуральная</v>
      </c>
      <c r="H159" s="477"/>
      <c r="I159" s="477"/>
      <c r="J159" s="71"/>
      <c r="K159" s="72"/>
    </row>
    <row r="160" spans="1:11" ht="0.75" customHeight="1" thickBot="1" x14ac:dyDescent="0.25">
      <c r="A160" s="73" t="str">
        <f>[1]Traduzioni!$A$5</f>
        <v>FORMATO</v>
      </c>
      <c r="B160" s="510" t="str">
        <f>[1]Traduzioni!$A$70</f>
        <v>Inserto Infinity 45x45</v>
      </c>
      <c r="C160" s="510"/>
      <c r="D160" s="116" t="s">
        <v>753</v>
      </c>
      <c r="E160" s="117"/>
      <c r="F160" s="117"/>
      <c r="G160" s="478" t="str">
        <f>[1]Traduzioni!$A$16</f>
        <v>Naturale</v>
      </c>
      <c r="H160" s="478"/>
      <c r="I160" s="478"/>
      <c r="J160" s="76"/>
      <c r="K160" s="77"/>
    </row>
    <row r="161" spans="1:11" ht="24" hidden="1" thickBot="1" x14ac:dyDescent="0.25">
      <c r="A161" s="78" t="str">
        <f>[1]Traduzioni!$C$5</f>
        <v>SIZE</v>
      </c>
      <c r="B161" s="511" t="str">
        <f>[1]Traduzioni!$C$70</f>
        <v>Infinity Insert 45x45</v>
      </c>
      <c r="C161" s="511"/>
      <c r="D161" s="118" t="s">
        <v>754</v>
      </c>
      <c r="E161" s="119"/>
      <c r="F161" s="119"/>
      <c r="G161" s="479" t="str">
        <f>[1]Traduzioni!$C$16</f>
        <v>Matt</v>
      </c>
      <c r="H161" s="479"/>
      <c r="I161" s="479"/>
      <c r="J161" s="81"/>
      <c r="K161" s="82"/>
    </row>
    <row r="162" spans="1:11" ht="12.75" hidden="1" customHeight="1" thickBot="1" x14ac:dyDescent="0.25">
      <c r="A162" s="66"/>
      <c r="B162" s="127"/>
      <c r="C162" s="127"/>
      <c r="E162" s="113"/>
      <c r="F162" s="113"/>
      <c r="G162" s="66"/>
      <c r="H162" s="66"/>
      <c r="I162" s="66"/>
      <c r="K162" s="66"/>
    </row>
    <row r="163" spans="1:11" ht="44.25" customHeight="1" thickBot="1" x14ac:dyDescent="0.25">
      <c r="A163" s="83" t="str">
        <f>[1]Traduzioni!$B$7</f>
        <v>КОД</v>
      </c>
      <c r="B163" s="84" t="str">
        <f>[1]Traduzioni!$B$8</f>
        <v>АРТИКУЛ</v>
      </c>
      <c r="C163" s="85"/>
      <c r="D163" s="83" t="str">
        <f>[1]Traduzioni!$B$9</f>
        <v>ЕД.ИЗМ.</v>
      </c>
      <c r="E163" s="120" t="str">
        <f>[1]Traduzioni!$B$10</f>
        <v>РУБЛИ</v>
      </c>
      <c r="F163" s="120" t="str">
        <f>[1]Traduzioni!$B$10</f>
        <v>РУБЛИ</v>
      </c>
      <c r="G163" s="87" t="str">
        <f>[1]Traduzioni!$B$13</f>
        <v>Штук в коробке</v>
      </c>
      <c r="H163" s="87" t="str">
        <f>[1]Traduzioni!$B$14</f>
        <v>М2 в коробке</v>
      </c>
      <c r="I163" s="87" t="str">
        <f>[1]Traduzioni!$B$15</f>
        <v>М2 в паллете</v>
      </c>
      <c r="J163" s="87" t="str">
        <f>[1]Traduzioni!$B$11</f>
        <v>Минималь-ный заказ</v>
      </c>
      <c r="K163" s="87" t="str">
        <f>[1]Traduzioni!$B$12</f>
        <v>Продается только коробками</v>
      </c>
    </row>
    <row r="164" spans="1:11" ht="12.75" hidden="1" customHeight="1" thickBot="1" x14ac:dyDescent="0.25">
      <c r="A164" s="88" t="str">
        <f>[1]Traduzioni!$A$7</f>
        <v>CODICE</v>
      </c>
      <c r="B164" s="89" t="str">
        <f>[1]Traduzioni!$A$8</f>
        <v>ARTICOLO</v>
      </c>
      <c r="C164" s="90"/>
      <c r="D164" s="88" t="str">
        <f>[1]Traduzioni!$A$9</f>
        <v>U.M.</v>
      </c>
      <c r="E164" s="121" t="str">
        <f>[1]Traduzioni!$A$10</f>
        <v>RUBLI</v>
      </c>
      <c r="F164" s="121" t="str">
        <f>[1]Traduzioni!$A$10</f>
        <v>RUBLI</v>
      </c>
      <c r="G164" s="92" t="str">
        <f>[1]Traduzioni!$A$13</f>
        <v>Pz per scatola</v>
      </c>
      <c r="H164" s="92" t="str">
        <f>[1]Traduzioni!$A$14</f>
        <v>Mq per scatola</v>
      </c>
      <c r="I164" s="92" t="str">
        <f>[1]Traduzioni!$A$15</f>
        <v>Mq per pallet</v>
      </c>
      <c r="J164" s="92" t="str">
        <f>[1]Traduzioni!$A$11</f>
        <v>Ordine minimo</v>
      </c>
      <c r="K164" s="92" t="str">
        <f>[1]Traduzioni!$A$12</f>
        <v>Venduto solo a scatole intere</v>
      </c>
    </row>
    <row r="165" spans="1:11" ht="27.75" hidden="1" thickBot="1" x14ac:dyDescent="0.25">
      <c r="A165" s="93" t="str">
        <f>[1]Traduzioni!$C$7</f>
        <v>CODE</v>
      </c>
      <c r="B165" s="94" t="str">
        <f>[1]Traduzioni!$C$8</f>
        <v>ITEM</v>
      </c>
      <c r="C165" s="95"/>
      <c r="D165" s="93" t="str">
        <f>[1]Traduzioni!$C$9</f>
        <v>U.M.</v>
      </c>
      <c r="E165" s="122" t="str">
        <f>[1]Traduzioni!$C$10</f>
        <v>RUBLES</v>
      </c>
      <c r="F165" s="122" t="str">
        <f>[1]Traduzioni!$C$10</f>
        <v>RUBLES</v>
      </c>
      <c r="G165" s="97" t="str">
        <f>[1]Traduzioni!$C$13</f>
        <v>Pieces in a box</v>
      </c>
      <c r="H165" s="97" t="str">
        <f>[1]Traduzioni!$C$14</f>
        <v xml:space="preserve">Sqm in a box </v>
      </c>
      <c r="I165" s="97" t="str">
        <f>[1]Traduzioni!$C$15</f>
        <v xml:space="preserve">Sqm per pallet </v>
      </c>
      <c r="J165" s="97" t="str">
        <f>[1]Traduzioni!$C$11</f>
        <v>Min. Qty to be ordered</v>
      </c>
      <c r="K165" s="97" t="str">
        <f>[1]Traduzioni!$C$12</f>
        <v>Sold for full boxes only</v>
      </c>
    </row>
    <row r="166" spans="1:11" ht="48" customHeight="1" thickBot="1" x14ac:dyDescent="0.25">
      <c r="A166" s="145">
        <v>600080000008</v>
      </c>
      <c r="B166" s="246" t="s">
        <v>992</v>
      </c>
      <c r="C166" s="247"/>
      <c r="D166" s="521" t="s">
        <v>701</v>
      </c>
      <c r="E166" s="578">
        <v>3230</v>
      </c>
      <c r="F166" s="515">
        <v>2907</v>
      </c>
      <c r="G166" s="521">
        <v>5</v>
      </c>
      <c r="H166" s="521">
        <v>1.012</v>
      </c>
      <c r="I166" s="521">
        <v>33.36</v>
      </c>
      <c r="J166" s="521" t="str">
        <f>[1]Traduzioni!$A$88</f>
        <v>Коробко  Scatola   Box</v>
      </c>
      <c r="K166" s="521" t="str">
        <f>[1]Traduzioni!$A$85</f>
        <v>да - sì - yes</v>
      </c>
    </row>
    <row r="167" spans="1:11" ht="42" customHeight="1" x14ac:dyDescent="0.2">
      <c r="A167" s="145">
        <v>600080000009</v>
      </c>
      <c r="B167" s="148" t="s">
        <v>993</v>
      </c>
      <c r="C167" s="144"/>
      <c r="D167" s="521"/>
      <c r="E167" s="578"/>
      <c r="F167" s="515"/>
      <c r="G167" s="521"/>
      <c r="H167" s="521">
        <v>1.012</v>
      </c>
      <c r="I167" s="521">
        <f>H167*33</f>
        <v>33.396000000000001</v>
      </c>
      <c r="J167" s="521" t="str">
        <f>[1]Traduzioni!$A$88</f>
        <v>Коробко  Scatola   Box</v>
      </c>
      <c r="K167" s="521" t="str">
        <f>[1]Traduzioni!$A$85</f>
        <v>да - sì - yes</v>
      </c>
    </row>
    <row r="168" spans="1:11" ht="30" customHeight="1" x14ac:dyDescent="0.2">
      <c r="A168" s="145">
        <v>600080000010</v>
      </c>
      <c r="B168" s="148" t="s">
        <v>994</v>
      </c>
      <c r="C168" s="144"/>
      <c r="D168" s="171" t="s">
        <v>701</v>
      </c>
      <c r="E168" s="168">
        <v>3699</v>
      </c>
      <c r="F168" s="169">
        <v>3329</v>
      </c>
      <c r="G168" s="171">
        <v>5</v>
      </c>
      <c r="H168" s="245">
        <v>1.012</v>
      </c>
      <c r="I168" s="171">
        <v>33.36</v>
      </c>
      <c r="J168" s="171" t="str">
        <f>[1]Traduzioni!$A$88</f>
        <v>Коробко  Scatola   Box</v>
      </c>
      <c r="K168" s="171" t="str">
        <f>[1]Traduzioni!$A$85</f>
        <v>да - sì - yes</v>
      </c>
    </row>
    <row r="169" spans="1:11" ht="39.75" customHeight="1" thickBot="1" x14ac:dyDescent="0.25">
      <c r="A169" s="66"/>
      <c r="B169" s="127"/>
      <c r="C169" s="127"/>
      <c r="E169" s="113"/>
      <c r="F169" s="113"/>
      <c r="G169" s="66"/>
      <c r="H169" s="66"/>
      <c r="I169" s="66"/>
      <c r="K169" s="66"/>
    </row>
    <row r="170" spans="1:11" ht="44.25" customHeight="1" x14ac:dyDescent="0.2">
      <c r="A170" s="68" t="str">
        <f>[1]Traduzioni!$B$5</f>
        <v>ФОРМАТ</v>
      </c>
      <c r="B170" s="509" t="str">
        <f>[1]Traduzioni!$B$71</f>
        <v>Фашиа Инфинити 5x45</v>
      </c>
      <c r="C170" s="509"/>
      <c r="D170" s="114" t="s">
        <v>752</v>
      </c>
      <c r="E170" s="115"/>
      <c r="F170" s="115"/>
      <c r="G170" s="477" t="str">
        <f>[1]Traduzioni!$B$16</f>
        <v>Натуральная</v>
      </c>
      <c r="H170" s="477"/>
      <c r="I170" s="477"/>
      <c r="J170" s="71"/>
      <c r="K170" s="72"/>
    </row>
    <row r="171" spans="1:11" ht="0.75" customHeight="1" thickBot="1" x14ac:dyDescent="0.25">
      <c r="A171" s="73" t="str">
        <f>[1]Traduzioni!$A$5</f>
        <v>FORMATO</v>
      </c>
      <c r="B171" s="510" t="str">
        <f>[1]Traduzioni!$A$71</f>
        <v>Fascia Infinity 5x45</v>
      </c>
      <c r="C171" s="510"/>
      <c r="D171" s="116" t="s">
        <v>753</v>
      </c>
      <c r="E171" s="117"/>
      <c r="F171" s="117"/>
      <c r="G171" s="478" t="str">
        <f>[1]Traduzioni!$A$16</f>
        <v>Naturale</v>
      </c>
      <c r="H171" s="478"/>
      <c r="I171" s="478"/>
      <c r="J171" s="76"/>
      <c r="K171" s="77"/>
    </row>
    <row r="172" spans="1:11" ht="24" hidden="1" thickBot="1" x14ac:dyDescent="0.25">
      <c r="A172" s="78" t="str">
        <f>[1]Traduzioni!$C$5</f>
        <v>SIZE</v>
      </c>
      <c r="B172" s="511" t="str">
        <f>[1]Traduzioni!$C$71</f>
        <v>Infinity Fascia 5x45</v>
      </c>
      <c r="C172" s="511"/>
      <c r="D172" s="118" t="s">
        <v>754</v>
      </c>
      <c r="E172" s="119"/>
      <c r="F172" s="119"/>
      <c r="G172" s="479" t="str">
        <f>[1]Traduzioni!$C$16</f>
        <v>Matt</v>
      </c>
      <c r="H172" s="479"/>
      <c r="I172" s="479"/>
      <c r="J172" s="81"/>
      <c r="K172" s="82"/>
    </row>
    <row r="173" spans="1:11" ht="12.75" hidden="1" customHeight="1" thickBot="1" x14ac:dyDescent="0.25">
      <c r="A173" s="66"/>
      <c r="B173" s="127"/>
      <c r="C173" s="127"/>
      <c r="E173" s="113"/>
      <c r="F173" s="113"/>
      <c r="G173" s="66"/>
      <c r="H173" s="66"/>
      <c r="I173" s="66"/>
      <c r="K173" s="66"/>
    </row>
    <row r="174" spans="1:11" ht="42" customHeight="1" thickBot="1" x14ac:dyDescent="0.25">
      <c r="A174" s="83" t="str">
        <f>[1]Traduzioni!$B$7</f>
        <v>КОД</v>
      </c>
      <c r="B174" s="84" t="str">
        <f>[1]Traduzioni!$B$8</f>
        <v>АРТИКУЛ</v>
      </c>
      <c r="C174" s="85"/>
      <c r="D174" s="83" t="str">
        <f>[1]Traduzioni!$B$9</f>
        <v>ЕД.ИЗМ.</v>
      </c>
      <c r="E174" s="120" t="str">
        <f>[1]Traduzioni!$B$10</f>
        <v>РУБЛИ</v>
      </c>
      <c r="F174" s="120" t="str">
        <f>[1]Traduzioni!$B$10</f>
        <v>РУБЛИ</v>
      </c>
      <c r="G174" s="87" t="str">
        <f>[1]Traduzioni!$B$13</f>
        <v>Штук в коробке</v>
      </c>
      <c r="H174" s="87" t="str">
        <f>[1]Traduzioni!$B$14</f>
        <v>М2 в коробке</v>
      </c>
      <c r="I174" s="87" t="str">
        <f>[1]Traduzioni!$B$15</f>
        <v>М2 в паллете</v>
      </c>
      <c r="J174" s="87" t="str">
        <f>[1]Traduzioni!$B$11</f>
        <v>Минималь-ный заказ</v>
      </c>
      <c r="K174" s="87" t="str">
        <f>[1]Traduzioni!$B$12</f>
        <v>Продается только коробками</v>
      </c>
    </row>
    <row r="175" spans="1:11" ht="12.75" hidden="1" customHeight="1" thickBot="1" x14ac:dyDescent="0.25">
      <c r="A175" s="88" t="str">
        <f>[1]Traduzioni!$A$7</f>
        <v>CODICE</v>
      </c>
      <c r="B175" s="89" t="str">
        <f>[1]Traduzioni!$A$8</f>
        <v>ARTICOLO</v>
      </c>
      <c r="C175" s="90"/>
      <c r="D175" s="88" t="str">
        <f>[1]Traduzioni!$A$9</f>
        <v>U.M.</v>
      </c>
      <c r="E175" s="121" t="str">
        <f>[1]Traduzioni!$A$10</f>
        <v>RUBLI</v>
      </c>
      <c r="F175" s="121" t="str">
        <f>[1]Traduzioni!$A$10</f>
        <v>RUBLI</v>
      </c>
      <c r="G175" s="92" t="str">
        <f>[1]Traduzioni!$A$13</f>
        <v>Pz per scatola</v>
      </c>
      <c r="H175" s="92" t="str">
        <f>[1]Traduzioni!$A$14</f>
        <v>Mq per scatola</v>
      </c>
      <c r="I175" s="92" t="str">
        <f>[1]Traduzioni!$A$15</f>
        <v>Mq per pallet</v>
      </c>
      <c r="J175" s="92" t="str">
        <f>[1]Traduzioni!$A$11</f>
        <v>Ordine minimo</v>
      </c>
      <c r="K175" s="92" t="str">
        <f>[1]Traduzioni!$A$12</f>
        <v>Venduto solo a scatole intere</v>
      </c>
    </row>
    <row r="176" spans="1:11" ht="27.75" hidden="1" thickBot="1" x14ac:dyDescent="0.25">
      <c r="A176" s="93" t="str">
        <f>[1]Traduzioni!$C$7</f>
        <v>CODE</v>
      </c>
      <c r="B176" s="94" t="str">
        <f>[1]Traduzioni!$C$8</f>
        <v>ITEM</v>
      </c>
      <c r="C176" s="95"/>
      <c r="D176" s="93" t="str">
        <f>[1]Traduzioni!$C$9</f>
        <v>U.M.</v>
      </c>
      <c r="E176" s="122" t="str">
        <f>[1]Traduzioni!$C$10</f>
        <v>RUBLES</v>
      </c>
      <c r="F176" s="122" t="str">
        <f>[1]Traduzioni!$C$10</f>
        <v>RUBLES</v>
      </c>
      <c r="G176" s="97" t="str">
        <f>[1]Traduzioni!$C$13</f>
        <v>Pieces in a box</v>
      </c>
      <c r="H176" s="97" t="str">
        <f>[1]Traduzioni!$C$14</f>
        <v xml:space="preserve">Sqm in a box </v>
      </c>
      <c r="I176" s="97" t="str">
        <f>[1]Traduzioni!$C$15</f>
        <v xml:space="preserve">Sqm per pallet </v>
      </c>
      <c r="J176" s="97" t="str">
        <f>[1]Traduzioni!$C$11</f>
        <v>Min. Qty to be ordered</v>
      </c>
      <c r="K176" s="97" t="str">
        <f>[1]Traduzioni!$C$12</f>
        <v>Sold for full boxes only</v>
      </c>
    </row>
    <row r="177" spans="1:11" ht="42" customHeight="1" thickBot="1" x14ac:dyDescent="0.25">
      <c r="A177" s="145">
        <v>610090000045</v>
      </c>
      <c r="B177" s="246" t="s">
        <v>995</v>
      </c>
      <c r="C177" s="247"/>
      <c r="D177" s="536" t="s">
        <v>701</v>
      </c>
      <c r="E177" s="531">
        <v>526</v>
      </c>
      <c r="F177" s="515">
        <v>473</v>
      </c>
      <c r="G177" s="521">
        <v>10</v>
      </c>
      <c r="H177" s="521" t="s">
        <v>68</v>
      </c>
      <c r="I177" s="521" t="s">
        <v>68</v>
      </c>
      <c r="J177" s="521" t="str">
        <f>[1]Traduzioni!$A$88</f>
        <v>Коробко  Scatola   Box</v>
      </c>
      <c r="K177" s="521" t="s">
        <v>808</v>
      </c>
    </row>
    <row r="178" spans="1:11" ht="44.25" customHeight="1" x14ac:dyDescent="0.2">
      <c r="A178" s="145">
        <v>610090000046</v>
      </c>
      <c r="B178" s="148" t="s">
        <v>996</v>
      </c>
      <c r="C178" s="144"/>
      <c r="D178" s="536"/>
      <c r="E178" s="531"/>
      <c r="F178" s="515"/>
      <c r="G178" s="521"/>
      <c r="H178" s="521"/>
      <c r="I178" s="521"/>
      <c r="J178" s="521"/>
      <c r="K178" s="521"/>
    </row>
    <row r="179" spans="1:11" ht="35.25" customHeight="1" x14ac:dyDescent="0.2">
      <c r="A179" s="145">
        <v>610090000047</v>
      </c>
      <c r="B179" s="148" t="s">
        <v>997</v>
      </c>
      <c r="C179" s="144"/>
      <c r="D179" s="171" t="s">
        <v>701</v>
      </c>
      <c r="E179" s="168">
        <v>588</v>
      </c>
      <c r="F179" s="169">
        <v>529</v>
      </c>
      <c r="G179" s="171">
        <v>10</v>
      </c>
      <c r="H179" s="171" t="s">
        <v>68</v>
      </c>
      <c r="I179" s="171" t="s">
        <v>68</v>
      </c>
      <c r="J179" s="171" t="str">
        <f>[1]Traduzioni!$A$88</f>
        <v>Коробко  Scatola   Box</v>
      </c>
      <c r="K179" s="171" t="s">
        <v>808</v>
      </c>
    </row>
    <row r="180" spans="1:11" ht="42" customHeight="1" thickBot="1" x14ac:dyDescent="0.25">
      <c r="A180" s="66"/>
      <c r="B180" s="127"/>
      <c r="C180" s="127"/>
      <c r="D180" s="248"/>
      <c r="E180" s="250"/>
      <c r="F180" s="250"/>
      <c r="G180" s="249"/>
      <c r="H180" s="249"/>
      <c r="I180" s="249"/>
      <c r="J180" s="248"/>
      <c r="K180" s="249"/>
    </row>
    <row r="181" spans="1:11" ht="44.25" customHeight="1" x14ac:dyDescent="0.2">
      <c r="A181" s="68" t="str">
        <f>[1]Traduzioni!$B$5</f>
        <v>ФОРМАТ</v>
      </c>
      <c r="B181" s="509" t="str">
        <f>[1]Traduzioni!$B$72</f>
        <v>Тоццетто Инфинити 5x5</v>
      </c>
      <c r="C181" s="509"/>
      <c r="D181" s="114" t="s">
        <v>752</v>
      </c>
      <c r="E181" s="115"/>
      <c r="F181" s="115"/>
      <c r="G181" s="477" t="str">
        <f>[1]Traduzioni!$B$16</f>
        <v>Натуральная</v>
      </c>
      <c r="H181" s="477"/>
      <c r="I181" s="477"/>
      <c r="J181" s="71"/>
      <c r="K181" s="72"/>
    </row>
    <row r="182" spans="1:11" ht="0.75" customHeight="1" thickBot="1" x14ac:dyDescent="0.25">
      <c r="A182" s="73" t="str">
        <f>[1]Traduzioni!$A$5</f>
        <v>FORMATO</v>
      </c>
      <c r="B182" s="510" t="str">
        <f>[1]Traduzioni!$A$72</f>
        <v>Tozzetto Infinity 5x5</v>
      </c>
      <c r="C182" s="510"/>
      <c r="D182" s="116" t="s">
        <v>753</v>
      </c>
      <c r="E182" s="117"/>
      <c r="F182" s="117"/>
      <c r="G182" s="478" t="str">
        <f>[1]Traduzioni!$A$16</f>
        <v>Naturale</v>
      </c>
      <c r="H182" s="478"/>
      <c r="I182" s="478"/>
      <c r="J182" s="76"/>
      <c r="K182" s="77"/>
    </row>
    <row r="183" spans="1:11" ht="24" hidden="1" thickBot="1" x14ac:dyDescent="0.25">
      <c r="A183" s="78" t="str">
        <f>[1]Traduzioni!$C$5</f>
        <v>SIZE</v>
      </c>
      <c r="B183" s="511" t="str">
        <f>[1]Traduzioni!$C$72</f>
        <v>Infinity Tozzetto 5x5</v>
      </c>
      <c r="C183" s="511"/>
      <c r="D183" s="118" t="s">
        <v>754</v>
      </c>
      <c r="E183" s="119"/>
      <c r="F183" s="119"/>
      <c r="G183" s="479" t="str">
        <f>[1]Traduzioni!$C$16</f>
        <v>Matt</v>
      </c>
      <c r="H183" s="479"/>
      <c r="I183" s="479"/>
      <c r="J183" s="81"/>
      <c r="K183" s="82"/>
    </row>
    <row r="184" spans="1:11" ht="12.75" hidden="1" customHeight="1" thickBot="1" x14ac:dyDescent="0.25">
      <c r="A184" s="66"/>
      <c r="B184" s="127"/>
      <c r="C184" s="127"/>
      <c r="E184" s="113"/>
      <c r="F184" s="113"/>
      <c r="G184" s="66"/>
      <c r="H184" s="66"/>
      <c r="I184" s="66"/>
      <c r="K184" s="66"/>
    </row>
    <row r="185" spans="1:11" ht="44.25" customHeight="1" thickBot="1" x14ac:dyDescent="0.25">
      <c r="A185" s="83" t="str">
        <f>[1]Traduzioni!$B$7</f>
        <v>КОД</v>
      </c>
      <c r="B185" s="84" t="str">
        <f>[1]Traduzioni!$B$8</f>
        <v>АРТИКУЛ</v>
      </c>
      <c r="C185" s="85"/>
      <c r="D185" s="83" t="str">
        <f>[1]Traduzioni!$B$9</f>
        <v>ЕД.ИЗМ.</v>
      </c>
      <c r="E185" s="120" t="str">
        <f>[1]Traduzioni!$B$10</f>
        <v>РУБЛИ</v>
      </c>
      <c r="F185" s="120" t="str">
        <f>[1]Traduzioni!$B$10</f>
        <v>РУБЛИ</v>
      </c>
      <c r="G185" s="87" t="str">
        <f>[1]Traduzioni!$B$13</f>
        <v>Штук в коробке</v>
      </c>
      <c r="H185" s="87" t="str">
        <f>[1]Traduzioni!$B$14</f>
        <v>М2 в коробке</v>
      </c>
      <c r="I185" s="87" t="str">
        <f>[1]Traduzioni!$B$15</f>
        <v>М2 в паллете</v>
      </c>
      <c r="J185" s="87" t="str">
        <f>[1]Traduzioni!$B$11</f>
        <v>Минималь-ный заказ</v>
      </c>
      <c r="K185" s="87" t="str">
        <f>[1]Traduzioni!$B$12</f>
        <v>Продается только коробками</v>
      </c>
    </row>
    <row r="186" spans="1:11" ht="12.75" hidden="1" customHeight="1" thickBot="1" x14ac:dyDescent="0.25">
      <c r="A186" s="88" t="str">
        <f>[1]Traduzioni!$A$7</f>
        <v>CODICE</v>
      </c>
      <c r="B186" s="89" t="str">
        <f>[1]Traduzioni!$A$8</f>
        <v>ARTICOLO</v>
      </c>
      <c r="C186" s="90"/>
      <c r="D186" s="88" t="str">
        <f>[1]Traduzioni!$A$9</f>
        <v>U.M.</v>
      </c>
      <c r="E186" s="121" t="str">
        <f>[1]Traduzioni!$A$10</f>
        <v>RUBLI</v>
      </c>
      <c r="F186" s="121" t="str">
        <f>[1]Traduzioni!$A$10</f>
        <v>RUBLI</v>
      </c>
      <c r="G186" s="92" t="str">
        <f>[1]Traduzioni!$A$13</f>
        <v>Pz per scatola</v>
      </c>
      <c r="H186" s="92" t="str">
        <f>[1]Traduzioni!$A$14</f>
        <v>Mq per scatola</v>
      </c>
      <c r="I186" s="92" t="str">
        <f>[1]Traduzioni!$A$15</f>
        <v>Mq per pallet</v>
      </c>
      <c r="J186" s="92" t="str">
        <f>[1]Traduzioni!$A$11</f>
        <v>Ordine minimo</v>
      </c>
      <c r="K186" s="92" t="str">
        <f>[1]Traduzioni!$A$12</f>
        <v>Venduto solo a scatole intere</v>
      </c>
    </row>
    <row r="187" spans="1:11" ht="27.75" hidden="1" thickBot="1" x14ac:dyDescent="0.25">
      <c r="A187" s="93" t="str">
        <f>[1]Traduzioni!$C$7</f>
        <v>CODE</v>
      </c>
      <c r="B187" s="94" t="str">
        <f>[1]Traduzioni!$C$8</f>
        <v>ITEM</v>
      </c>
      <c r="C187" s="95"/>
      <c r="D187" s="93" t="str">
        <f>[1]Traduzioni!$C$9</f>
        <v>U.M.</v>
      </c>
      <c r="E187" s="122" t="str">
        <f>[1]Traduzioni!$C$10</f>
        <v>RUBLES</v>
      </c>
      <c r="F187" s="122" t="str">
        <f>[1]Traduzioni!$C$10</f>
        <v>RUBLES</v>
      </c>
      <c r="G187" s="97" t="str">
        <f>[1]Traduzioni!$C$13</f>
        <v>Pieces in a box</v>
      </c>
      <c r="H187" s="97" t="str">
        <f>[1]Traduzioni!$C$14</f>
        <v xml:space="preserve">Sqm in a box </v>
      </c>
      <c r="I187" s="97" t="str">
        <f>[1]Traduzioni!$C$15</f>
        <v xml:space="preserve">Sqm per pallet </v>
      </c>
      <c r="J187" s="97" t="str">
        <f>[1]Traduzioni!$C$11</f>
        <v>Min. Qty to be ordered</v>
      </c>
      <c r="K187" s="97" t="str">
        <f>[1]Traduzioni!$C$12</f>
        <v>Sold for full boxes only</v>
      </c>
    </row>
    <row r="188" spans="1:11" ht="49.5" customHeight="1" thickBot="1" x14ac:dyDescent="0.25">
      <c r="A188" s="145">
        <v>610090000048</v>
      </c>
      <c r="B188" s="246" t="s">
        <v>998</v>
      </c>
      <c r="C188" s="247"/>
      <c r="D188" s="521" t="s">
        <v>701</v>
      </c>
      <c r="E188" s="578">
        <v>184</v>
      </c>
      <c r="F188" s="515">
        <v>165</v>
      </c>
      <c r="G188" s="521">
        <v>20</v>
      </c>
      <c r="H188" s="521" t="s">
        <v>68</v>
      </c>
      <c r="I188" s="521" t="s">
        <v>68</v>
      </c>
      <c r="J188" s="521" t="str">
        <f>[1]Traduzioni!$A$88</f>
        <v>Коробко  Scatola   Box</v>
      </c>
      <c r="K188" s="521" t="s">
        <v>808</v>
      </c>
    </row>
    <row r="189" spans="1:11" ht="36.75" customHeight="1" x14ac:dyDescent="0.2">
      <c r="A189" s="145">
        <v>610090000049</v>
      </c>
      <c r="B189" s="148" t="s">
        <v>999</v>
      </c>
      <c r="C189" s="144"/>
      <c r="D189" s="521"/>
      <c r="E189" s="578"/>
      <c r="F189" s="515"/>
      <c r="G189" s="521"/>
      <c r="H189" s="521"/>
      <c r="I189" s="521"/>
      <c r="J189" s="521"/>
      <c r="K189" s="521"/>
    </row>
    <row r="190" spans="1:11" ht="45" customHeight="1" x14ac:dyDescent="0.2">
      <c r="A190" s="145">
        <v>610090000050</v>
      </c>
      <c r="B190" s="148" t="s">
        <v>1000</v>
      </c>
      <c r="C190" s="144"/>
      <c r="D190" s="171" t="s">
        <v>701</v>
      </c>
      <c r="E190" s="168">
        <v>229</v>
      </c>
      <c r="F190" s="169">
        <v>206</v>
      </c>
      <c r="G190" s="171">
        <v>20</v>
      </c>
      <c r="H190" s="171" t="s">
        <v>68</v>
      </c>
      <c r="I190" s="171" t="s">
        <v>68</v>
      </c>
      <c r="J190" s="171" t="str">
        <f>[1]Traduzioni!$A$88</f>
        <v>Коробко  Scatola   Box</v>
      </c>
      <c r="K190" s="171" t="s">
        <v>808</v>
      </c>
    </row>
    <row r="191" spans="1:11" ht="43.5" customHeight="1" thickBot="1" x14ac:dyDescent="0.25">
      <c r="A191" s="66"/>
      <c r="B191" s="127"/>
      <c r="C191" s="127"/>
      <c r="E191" s="113"/>
      <c r="F191" s="113"/>
      <c r="G191" s="66"/>
      <c r="H191" s="66"/>
      <c r="I191" s="66"/>
      <c r="K191" s="66"/>
    </row>
    <row r="192" spans="1:11" ht="44.25" customHeight="1" thickBot="1" x14ac:dyDescent="0.25">
      <c r="A192" s="68" t="str">
        <f>[1]Traduzioni!$B$5</f>
        <v>ФОРМАТ</v>
      </c>
      <c r="B192" s="509" t="str">
        <f>[1]Traduzioni!$B$45</f>
        <v>Бордюр 2х60</v>
      </c>
      <c r="C192" s="509"/>
      <c r="D192" s="114" t="s">
        <v>752</v>
      </c>
      <c r="E192" s="115"/>
      <c r="F192" s="115"/>
      <c r="G192" s="477" t="s">
        <v>736</v>
      </c>
      <c r="H192" s="477" t="s">
        <v>697</v>
      </c>
      <c r="I192" s="477" t="s">
        <v>736</v>
      </c>
      <c r="J192" s="71"/>
      <c r="K192" s="72"/>
    </row>
    <row r="193" spans="1:11" ht="24" hidden="1" thickBot="1" x14ac:dyDescent="0.25">
      <c r="A193" s="73" t="str">
        <f>[1]Traduzioni!$A$5</f>
        <v>FORMATO</v>
      </c>
      <c r="B193" s="510" t="str">
        <f>[1]Traduzioni!$A$45</f>
        <v>Listello 2x60</v>
      </c>
      <c r="C193" s="510"/>
      <c r="D193" s="116" t="s">
        <v>753</v>
      </c>
      <c r="E193" s="117"/>
      <c r="F193" s="117"/>
      <c r="G193" s="478" t="s">
        <v>737</v>
      </c>
      <c r="H193" s="478"/>
      <c r="I193" s="478"/>
      <c r="J193" s="76"/>
      <c r="K193" s="77"/>
    </row>
    <row r="194" spans="1:11" ht="24" hidden="1" thickBot="1" x14ac:dyDescent="0.25">
      <c r="A194" s="78" t="str">
        <f>[1]Traduzioni!$C$5</f>
        <v>SIZE</v>
      </c>
      <c r="B194" s="511" t="str">
        <f>[1]Traduzioni!$C$45</f>
        <v>Listello 2x60</v>
      </c>
      <c r="C194" s="511"/>
      <c r="D194" s="118" t="s">
        <v>754</v>
      </c>
      <c r="E194" s="119"/>
      <c r="F194" s="119"/>
      <c r="G194" s="479" t="s">
        <v>755</v>
      </c>
      <c r="H194" s="479"/>
      <c r="I194" s="479"/>
      <c r="J194" s="81"/>
      <c r="K194" s="82"/>
    </row>
    <row r="195" spans="1:11" ht="12.75" hidden="1" customHeight="1" thickBot="1" x14ac:dyDescent="0.25">
      <c r="A195" s="66"/>
      <c r="B195" s="127"/>
      <c r="C195" s="127"/>
      <c r="E195" s="113"/>
      <c r="F195" s="113"/>
      <c r="G195" s="66"/>
      <c r="H195" s="66"/>
      <c r="I195" s="66"/>
      <c r="K195" s="66"/>
    </row>
    <row r="196" spans="1:11" ht="44.25" customHeight="1" thickBot="1" x14ac:dyDescent="0.25">
      <c r="A196" s="83" t="str">
        <f>[1]Traduzioni!$B$7</f>
        <v>КОД</v>
      </c>
      <c r="B196" s="84" t="str">
        <f>[1]Traduzioni!$B$8</f>
        <v>АРТИКУЛ</v>
      </c>
      <c r="C196" s="85"/>
      <c r="D196" s="83" t="str">
        <f>[1]Traduzioni!$B$9</f>
        <v>ЕД.ИЗМ.</v>
      </c>
      <c r="E196" s="120" t="str">
        <f>[1]Traduzioni!$B$10</f>
        <v>РУБЛИ</v>
      </c>
      <c r="F196" s="120" t="str">
        <f>[1]Traduzioni!$B$10</f>
        <v>РУБЛИ</v>
      </c>
      <c r="G196" s="87" t="str">
        <f>[1]Traduzioni!$B$13</f>
        <v>Штук в коробке</v>
      </c>
      <c r="H196" s="87" t="str">
        <f>[1]Traduzioni!$B$14</f>
        <v>М2 в коробке</v>
      </c>
      <c r="I196" s="87" t="str">
        <f>[1]Traduzioni!$B$15</f>
        <v>М2 в паллете</v>
      </c>
      <c r="J196" s="87" t="str">
        <f>[1]Traduzioni!$B$11</f>
        <v>Минималь-ный заказ</v>
      </c>
      <c r="K196" s="87" t="str">
        <f>[1]Traduzioni!$B$12</f>
        <v>Продается только коробками</v>
      </c>
    </row>
    <row r="197" spans="1:11" ht="12.75" hidden="1" customHeight="1" thickBot="1" x14ac:dyDescent="0.25">
      <c r="A197" s="88" t="str">
        <f>[1]Traduzioni!$A$7</f>
        <v>CODICE</v>
      </c>
      <c r="B197" s="89" t="str">
        <f>[1]Traduzioni!$A$8</f>
        <v>ARTICOLO</v>
      </c>
      <c r="C197" s="90"/>
      <c r="D197" s="88" t="str">
        <f>[1]Traduzioni!$A$9</f>
        <v>U.M.</v>
      </c>
      <c r="E197" s="121" t="str">
        <f>[1]Traduzioni!$A$10</f>
        <v>RUBLI</v>
      </c>
      <c r="F197" s="121" t="str">
        <f>[1]Traduzioni!$A$10</f>
        <v>RUBLI</v>
      </c>
      <c r="G197" s="92" t="str">
        <f>[1]Traduzioni!$A$13</f>
        <v>Pz per scatola</v>
      </c>
      <c r="H197" s="92" t="str">
        <f>[1]Traduzioni!$A$14</f>
        <v>Mq per scatola</v>
      </c>
      <c r="I197" s="92" t="str">
        <f>[1]Traduzioni!$A$15</f>
        <v>Mq per pallet</v>
      </c>
      <c r="J197" s="92" t="str">
        <f>[1]Traduzioni!$A$11</f>
        <v>Ordine minimo</v>
      </c>
      <c r="K197" s="92" t="str">
        <f>[1]Traduzioni!$A$12</f>
        <v>Venduto solo a scatole intere</v>
      </c>
    </row>
    <row r="198" spans="1:11" ht="27.75" hidden="1" thickBot="1" x14ac:dyDescent="0.25">
      <c r="A198" s="93" t="str">
        <f>[1]Traduzioni!$C$7</f>
        <v>CODE</v>
      </c>
      <c r="B198" s="94" t="str">
        <f>[1]Traduzioni!$C$8</f>
        <v>ITEM</v>
      </c>
      <c r="C198" s="95"/>
      <c r="D198" s="93" t="str">
        <f>[1]Traduzioni!$C$9</f>
        <v>U.M.</v>
      </c>
      <c r="E198" s="122" t="str">
        <f>[1]Traduzioni!$C$10</f>
        <v>RUBLES</v>
      </c>
      <c r="F198" s="122" t="str">
        <f>[1]Traduzioni!$C$10</f>
        <v>RUBLES</v>
      </c>
      <c r="G198" s="97" t="str">
        <f>[1]Traduzioni!$C$13</f>
        <v>Pieces in a box</v>
      </c>
      <c r="H198" s="97" t="str">
        <f>[1]Traduzioni!$C$14</f>
        <v xml:space="preserve">Sqm in a box </v>
      </c>
      <c r="I198" s="97" t="str">
        <f>[1]Traduzioni!$C$15</f>
        <v xml:space="preserve">Sqm per pallet </v>
      </c>
      <c r="J198" s="97" t="str">
        <f>[1]Traduzioni!$C$11</f>
        <v>Min. Qty to be ordered</v>
      </c>
      <c r="K198" s="97" t="str">
        <f>[1]Traduzioni!$C$12</f>
        <v>Sold for full boxes only</v>
      </c>
    </row>
    <row r="199" spans="1:11" ht="45.75" customHeight="1" thickBot="1" x14ac:dyDescent="0.25">
      <c r="A199" s="145">
        <v>600100000019</v>
      </c>
      <c r="B199" s="524" t="s">
        <v>863</v>
      </c>
      <c r="C199" s="524"/>
      <c r="D199" s="495" t="s">
        <v>701</v>
      </c>
      <c r="E199" s="497">
        <v>768</v>
      </c>
      <c r="F199" s="482">
        <v>691</v>
      </c>
      <c r="G199" s="495">
        <v>10</v>
      </c>
      <c r="H199" s="496" t="s">
        <v>702</v>
      </c>
      <c r="I199" s="496" t="s">
        <v>702</v>
      </c>
      <c r="J199" s="495" t="str">
        <f>[1]Traduzioni!$A$88</f>
        <v>Коробко  Scatola   Box</v>
      </c>
      <c r="K199" s="495" t="s">
        <v>808</v>
      </c>
    </row>
    <row r="200" spans="1:11" ht="42" customHeight="1" thickBot="1" x14ac:dyDescent="0.25">
      <c r="A200" s="145">
        <v>600100000018</v>
      </c>
      <c r="B200" s="525" t="s">
        <v>739</v>
      </c>
      <c r="C200" s="525"/>
      <c r="D200" s="495"/>
      <c r="E200" s="497"/>
      <c r="F200" s="482"/>
      <c r="G200" s="495"/>
      <c r="H200" s="495"/>
      <c r="I200" s="495"/>
      <c r="J200" s="495"/>
      <c r="K200" s="495"/>
    </row>
    <row r="201" spans="1:11" ht="33" customHeight="1" x14ac:dyDescent="0.2">
      <c r="A201" s="145">
        <v>600100000017</v>
      </c>
      <c r="B201" s="525" t="s">
        <v>740</v>
      </c>
      <c r="C201" s="525"/>
      <c r="D201" s="495"/>
      <c r="E201" s="497"/>
      <c r="F201" s="482"/>
      <c r="G201" s="495"/>
      <c r="H201" s="495"/>
      <c r="I201" s="495"/>
      <c r="J201" s="495"/>
      <c r="K201" s="495"/>
    </row>
    <row r="202" spans="1:11" ht="30.75" customHeight="1" thickBot="1" x14ac:dyDescent="0.25">
      <c r="A202" s="66"/>
      <c r="B202" s="127"/>
      <c r="C202" s="127"/>
      <c r="E202" s="113"/>
      <c r="F202" s="113"/>
      <c r="G202" s="66"/>
      <c r="H202" s="66"/>
      <c r="I202" s="66"/>
      <c r="K202" s="66"/>
    </row>
    <row r="203" spans="1:11" ht="40.5" customHeight="1" thickBot="1" x14ac:dyDescent="0.25">
      <c r="A203" s="68" t="str">
        <f>[1]Traduzioni!$B$5</f>
        <v>ФОРМАТ</v>
      </c>
      <c r="B203" s="509" t="str">
        <f>[1]Traduzioni!$B$45</f>
        <v>Бордюр 2х60</v>
      </c>
      <c r="C203" s="509"/>
      <c r="D203" s="114" t="s">
        <v>752</v>
      </c>
      <c r="E203" s="115"/>
      <c r="F203" s="115"/>
      <c r="G203" s="477" t="s">
        <v>726</v>
      </c>
      <c r="H203" s="477" t="s">
        <v>697</v>
      </c>
      <c r="I203" s="477" t="s">
        <v>726</v>
      </c>
      <c r="J203" s="71"/>
      <c r="K203" s="72"/>
    </row>
    <row r="204" spans="1:11" ht="1.5" hidden="1" customHeight="1" thickBot="1" x14ac:dyDescent="0.25">
      <c r="A204" s="73" t="str">
        <f>[1]Traduzioni!$A$5</f>
        <v>FORMATO</v>
      </c>
      <c r="B204" s="510" t="str">
        <f>[1]Traduzioni!$A$45</f>
        <v>Listello 2x60</v>
      </c>
      <c r="C204" s="510"/>
      <c r="D204" s="116" t="s">
        <v>753</v>
      </c>
      <c r="E204" s="117"/>
      <c r="F204" s="117"/>
      <c r="G204" s="478" t="s">
        <v>728</v>
      </c>
      <c r="H204" s="478" t="s">
        <v>697</v>
      </c>
      <c r="I204" s="478" t="s">
        <v>728</v>
      </c>
      <c r="J204" s="76"/>
      <c r="K204" s="77"/>
    </row>
    <row r="205" spans="1:11" ht="24" hidden="1" thickBot="1" x14ac:dyDescent="0.25">
      <c r="A205" s="78" t="str">
        <f>[1]Traduzioni!$C$5</f>
        <v>SIZE</v>
      </c>
      <c r="B205" s="511" t="str">
        <f>[1]Traduzioni!$C$45</f>
        <v>Listello 2x60</v>
      </c>
      <c r="C205" s="511"/>
      <c r="D205" s="118" t="s">
        <v>754</v>
      </c>
      <c r="E205" s="119"/>
      <c r="F205" s="119"/>
      <c r="G205" s="479" t="s">
        <v>798</v>
      </c>
      <c r="H205" s="479" t="s">
        <v>697</v>
      </c>
      <c r="I205" s="479" t="s">
        <v>798</v>
      </c>
      <c r="J205" s="81"/>
      <c r="K205" s="82"/>
    </row>
    <row r="206" spans="1:11" ht="12.75" hidden="1" customHeight="1" thickBot="1" x14ac:dyDescent="0.25">
      <c r="A206" s="66"/>
      <c r="B206" s="127"/>
      <c r="C206" s="127"/>
      <c r="E206" s="113"/>
      <c r="F206" s="113"/>
      <c r="G206" s="66"/>
      <c r="H206" s="66"/>
      <c r="I206" s="66"/>
      <c r="K206" s="66"/>
    </row>
    <row r="207" spans="1:11" ht="46.5" customHeight="1" thickBot="1" x14ac:dyDescent="0.25">
      <c r="A207" s="83" t="str">
        <f>[1]Traduzioni!$B$7</f>
        <v>КОД</v>
      </c>
      <c r="B207" s="84" t="str">
        <f>[1]Traduzioni!$B$8</f>
        <v>АРТИКУЛ</v>
      </c>
      <c r="C207" s="85"/>
      <c r="D207" s="83" t="str">
        <f>[1]Traduzioni!$B$9</f>
        <v>ЕД.ИЗМ.</v>
      </c>
      <c r="E207" s="120" t="str">
        <f>[1]Traduzioni!$B$10</f>
        <v>РУБЛИ</v>
      </c>
      <c r="F207" s="120" t="str">
        <f>[1]Traduzioni!$B$10</f>
        <v>РУБЛИ</v>
      </c>
      <c r="G207" s="87" t="str">
        <f>[1]Traduzioni!$B$13</f>
        <v>Штук в коробке</v>
      </c>
      <c r="H207" s="87" t="str">
        <f>[1]Traduzioni!$B$14</f>
        <v>М2 в коробке</v>
      </c>
      <c r="I207" s="87" t="str">
        <f>[1]Traduzioni!$B$15</f>
        <v>М2 в паллете</v>
      </c>
      <c r="J207" s="87" t="str">
        <f>[1]Traduzioni!$B$11</f>
        <v>Минималь-ный заказ</v>
      </c>
      <c r="K207" s="87" t="str">
        <f>[1]Traduzioni!$B$12</f>
        <v>Продается только коробками</v>
      </c>
    </row>
    <row r="208" spans="1:11" ht="1.5" hidden="1" customHeight="1" thickBot="1" x14ac:dyDescent="0.25">
      <c r="A208" s="88" t="str">
        <f>[1]Traduzioni!$A$7</f>
        <v>CODICE</v>
      </c>
      <c r="B208" s="89" t="str">
        <f>[1]Traduzioni!$A$8</f>
        <v>ARTICOLO</v>
      </c>
      <c r="C208" s="90"/>
      <c r="D208" s="88" t="str">
        <f>[1]Traduzioni!$A$9</f>
        <v>U.M.</v>
      </c>
      <c r="E208" s="121" t="str">
        <f>[1]Traduzioni!$A$10</f>
        <v>RUBLI</v>
      </c>
      <c r="F208" s="121" t="str">
        <f>[1]Traduzioni!$A$10</f>
        <v>RUBLI</v>
      </c>
      <c r="G208" s="92" t="str">
        <f>[1]Traduzioni!$A$13</f>
        <v>Pz per scatola</v>
      </c>
      <c r="H208" s="92" t="str">
        <f>[1]Traduzioni!$A$14</f>
        <v>Mq per scatola</v>
      </c>
      <c r="I208" s="92" t="str">
        <f>[1]Traduzioni!$A$15</f>
        <v>Mq per pallet</v>
      </c>
      <c r="J208" s="92" t="str">
        <f>[1]Traduzioni!$A$11</f>
        <v>Ordine minimo</v>
      </c>
      <c r="K208" s="92" t="str">
        <f>[1]Traduzioni!$A$12</f>
        <v>Venduto solo a scatole intere</v>
      </c>
    </row>
    <row r="209" spans="1:11" ht="27.75" hidden="1" thickBot="1" x14ac:dyDescent="0.25">
      <c r="A209" s="93" t="str">
        <f>[1]Traduzioni!$C$7</f>
        <v>CODE</v>
      </c>
      <c r="B209" s="94" t="str">
        <f>[1]Traduzioni!$C$8</f>
        <v>ITEM</v>
      </c>
      <c r="C209" s="95"/>
      <c r="D209" s="93" t="str">
        <f>[1]Traduzioni!$C$9</f>
        <v>U.M.</v>
      </c>
      <c r="E209" s="122" t="str">
        <f>[1]Traduzioni!$C$10</f>
        <v>RUBLES</v>
      </c>
      <c r="F209" s="122" t="str">
        <f>[1]Traduzioni!$C$10</f>
        <v>RUBLES</v>
      </c>
      <c r="G209" s="97" t="str">
        <f>[1]Traduzioni!$C$13</f>
        <v>Pieces in a box</v>
      </c>
      <c r="H209" s="97" t="str">
        <f>[1]Traduzioni!$C$14</f>
        <v xml:space="preserve">Sqm in a box </v>
      </c>
      <c r="I209" s="97" t="str">
        <f>[1]Traduzioni!$C$15</f>
        <v xml:space="preserve">Sqm per pallet </v>
      </c>
      <c r="J209" s="97" t="str">
        <f>[1]Traduzioni!$C$11</f>
        <v>Min. Qty to be ordered</v>
      </c>
      <c r="K209" s="97" t="str">
        <f>[1]Traduzioni!$C$12</f>
        <v>Sold for full boxes only</v>
      </c>
    </row>
    <row r="210" spans="1:11" ht="48" customHeight="1" x14ac:dyDescent="0.2">
      <c r="A210" s="145">
        <v>600100000012</v>
      </c>
      <c r="B210" s="524" t="s">
        <v>860</v>
      </c>
      <c r="C210" s="524"/>
      <c r="D210" s="143" t="s">
        <v>701</v>
      </c>
      <c r="E210" s="210">
        <v>813</v>
      </c>
      <c r="F210" s="211">
        <v>732</v>
      </c>
      <c r="G210" s="143">
        <v>10</v>
      </c>
      <c r="H210" s="212" t="s">
        <v>702</v>
      </c>
      <c r="I210" s="212" t="s">
        <v>702</v>
      </c>
      <c r="J210" s="143" t="str">
        <f>[1]Traduzioni!$A$88</f>
        <v>Коробко  Scatola   Box</v>
      </c>
      <c r="K210" s="143" t="s">
        <v>808</v>
      </c>
    </row>
    <row r="211" spans="1:11" ht="43.5" customHeight="1" thickBot="1" x14ac:dyDescent="0.25">
      <c r="A211" s="66"/>
      <c r="B211" s="127"/>
      <c r="C211" s="127"/>
      <c r="E211" s="113"/>
      <c r="F211" s="113"/>
      <c r="G211" s="66"/>
      <c r="H211" s="66"/>
      <c r="I211" s="66"/>
      <c r="K211" s="66"/>
    </row>
    <row r="212" spans="1:11" ht="32.25" customHeight="1" thickBot="1" x14ac:dyDescent="0.25">
      <c r="A212" s="68" t="str">
        <f>[1]Traduzioni!$B$5</f>
        <v>ФОРМАТ</v>
      </c>
      <c r="B212" s="509" t="str">
        <f>[1]Traduzioni!$B$48</f>
        <v>Бордюр 0,8х45</v>
      </c>
      <c r="C212" s="509"/>
      <c r="D212" s="114" t="s">
        <v>752</v>
      </c>
      <c r="E212" s="115"/>
      <c r="F212" s="115"/>
      <c r="G212" s="477" t="s">
        <v>726</v>
      </c>
      <c r="H212" s="477" t="s">
        <v>697</v>
      </c>
      <c r="I212" s="477" t="s">
        <v>726</v>
      </c>
      <c r="J212" s="71"/>
      <c r="K212" s="72"/>
    </row>
    <row r="213" spans="1:11" ht="18" hidden="1" customHeight="1" thickBot="1" x14ac:dyDescent="0.25">
      <c r="A213" s="73" t="str">
        <f>[1]Traduzioni!$A$5</f>
        <v>FORMATO</v>
      </c>
      <c r="B213" s="510" t="str">
        <f>[1]Traduzioni!$A$48</f>
        <v>Listello 0,8x45</v>
      </c>
      <c r="C213" s="510"/>
      <c r="D213" s="116" t="s">
        <v>753</v>
      </c>
      <c r="E213" s="117"/>
      <c r="F213" s="117"/>
      <c r="G213" s="478" t="s">
        <v>728</v>
      </c>
      <c r="H213" s="478" t="s">
        <v>697</v>
      </c>
      <c r="I213" s="478" t="s">
        <v>728</v>
      </c>
      <c r="J213" s="76"/>
      <c r="K213" s="77"/>
    </row>
    <row r="214" spans="1:11" ht="24" hidden="1" thickBot="1" x14ac:dyDescent="0.25">
      <c r="A214" s="78" t="str">
        <f>[1]Traduzioni!$C$5</f>
        <v>SIZE</v>
      </c>
      <c r="B214" s="511" t="str">
        <f>[1]Traduzioni!$C$48</f>
        <v>Listello 0,8x45</v>
      </c>
      <c r="C214" s="511"/>
      <c r="D214" s="118" t="s">
        <v>754</v>
      </c>
      <c r="E214" s="119"/>
      <c r="F214" s="119"/>
      <c r="G214" s="479" t="s">
        <v>798</v>
      </c>
      <c r="H214" s="479" t="s">
        <v>697</v>
      </c>
      <c r="I214" s="479" t="s">
        <v>798</v>
      </c>
      <c r="J214" s="81"/>
      <c r="K214" s="82"/>
    </row>
    <row r="215" spans="1:11" ht="12.75" hidden="1" customHeight="1" thickBot="1" x14ac:dyDescent="0.25">
      <c r="A215" s="66"/>
      <c r="B215" s="127"/>
      <c r="C215" s="127"/>
      <c r="E215" s="113"/>
      <c r="F215" s="113"/>
      <c r="G215" s="66"/>
      <c r="H215" s="66"/>
      <c r="I215" s="66"/>
      <c r="K215" s="66"/>
    </row>
    <row r="216" spans="1:11" ht="42.75" customHeight="1" x14ac:dyDescent="0.2">
      <c r="A216" s="83" t="str">
        <f>[1]Traduzioni!$B$7</f>
        <v>КОД</v>
      </c>
      <c r="B216" s="84" t="str">
        <f>[1]Traduzioni!$B$8</f>
        <v>АРТИКУЛ</v>
      </c>
      <c r="C216" s="85"/>
      <c r="D216" s="83" t="str">
        <f>[1]Traduzioni!$B$9</f>
        <v>ЕД.ИЗМ.</v>
      </c>
      <c r="E216" s="120" t="str">
        <f>[1]Traduzioni!$B$10</f>
        <v>РУБЛИ</v>
      </c>
      <c r="F216" s="120" t="str">
        <f>[1]Traduzioni!$B$10</f>
        <v>РУБЛИ</v>
      </c>
      <c r="G216" s="87" t="str">
        <f>[1]Traduzioni!$B$13</f>
        <v>Штук в коробке</v>
      </c>
      <c r="H216" s="87" t="str">
        <f>[1]Traduzioni!$B$14</f>
        <v>М2 в коробке</v>
      </c>
      <c r="I216" s="87" t="str">
        <f>[1]Traduzioni!$B$15</f>
        <v>М2 в паллете</v>
      </c>
      <c r="J216" s="87" t="str">
        <f>[1]Traduzioni!$B$11</f>
        <v>Минималь-ный заказ</v>
      </c>
      <c r="K216" s="87" t="str">
        <f>[1]Traduzioni!$B$12</f>
        <v>Продается только коробками</v>
      </c>
    </row>
    <row r="217" spans="1:11" ht="0.75" customHeight="1" thickBot="1" x14ac:dyDescent="0.25">
      <c r="A217" s="88" t="str">
        <f>[1]Traduzioni!$A$7</f>
        <v>CODICE</v>
      </c>
      <c r="B217" s="89" t="str">
        <f>[1]Traduzioni!$A$8</f>
        <v>ARTICOLO</v>
      </c>
      <c r="C217" s="90"/>
      <c r="D217" s="88" t="str">
        <f>[1]Traduzioni!$A$9</f>
        <v>U.M.</v>
      </c>
      <c r="E217" s="121" t="str">
        <f>[1]Traduzioni!$A$10</f>
        <v>RUBLI</v>
      </c>
      <c r="F217" s="121" t="str">
        <f>[1]Traduzioni!$A$10</f>
        <v>RUBLI</v>
      </c>
      <c r="G217" s="92" t="str">
        <f>[1]Traduzioni!$A$13</f>
        <v>Pz per scatola</v>
      </c>
      <c r="H217" s="92" t="str">
        <f>[1]Traduzioni!$A$14</f>
        <v>Mq per scatola</v>
      </c>
      <c r="I217" s="92" t="str">
        <f>[1]Traduzioni!$A$15</f>
        <v>Mq per pallet</v>
      </c>
      <c r="J217" s="92" t="str">
        <f>[1]Traduzioni!$A$11</f>
        <v>Ordine minimo</v>
      </c>
      <c r="K217" s="92" t="str">
        <f>[1]Traduzioni!$A$12</f>
        <v>Venduto solo a scatole intere</v>
      </c>
    </row>
    <row r="218" spans="1:11" ht="27.75" hidden="1" thickBot="1" x14ac:dyDescent="0.25">
      <c r="A218" s="93" t="str">
        <f>[1]Traduzioni!$C$7</f>
        <v>CODE</v>
      </c>
      <c r="B218" s="94" t="str">
        <f>[1]Traduzioni!$C$8</f>
        <v>ITEM</v>
      </c>
      <c r="C218" s="95"/>
      <c r="D218" s="93" t="str">
        <f>[1]Traduzioni!$C$9</f>
        <v>U.M.</v>
      </c>
      <c r="E218" s="122" t="str">
        <f>[1]Traduzioni!$C$10</f>
        <v>RUBLES</v>
      </c>
      <c r="F218" s="122" t="str">
        <f>[1]Traduzioni!$C$10</f>
        <v>RUBLES</v>
      </c>
      <c r="G218" s="97" t="str">
        <f>[1]Traduzioni!$C$13</f>
        <v>Pieces in a box</v>
      </c>
      <c r="H218" s="97" t="str">
        <f>[1]Traduzioni!$C$14</f>
        <v xml:space="preserve">Sqm in a box </v>
      </c>
      <c r="I218" s="97" t="str">
        <f>[1]Traduzioni!$C$15</f>
        <v xml:space="preserve">Sqm per pallet </v>
      </c>
      <c r="J218" s="97" t="str">
        <f>[1]Traduzioni!$C$11</f>
        <v>Min. Qty to be ordered</v>
      </c>
      <c r="K218" s="97" t="str">
        <f>[1]Traduzioni!$C$12</f>
        <v>Sold for full boxes only</v>
      </c>
    </row>
    <row r="219" spans="1:11" ht="39.75" customHeight="1" x14ac:dyDescent="0.2">
      <c r="A219" s="145">
        <v>600100000016</v>
      </c>
      <c r="B219" s="524" t="s">
        <v>799</v>
      </c>
      <c r="C219" s="524"/>
      <c r="D219" s="105" t="s">
        <v>701</v>
      </c>
      <c r="E219" s="162">
        <v>605</v>
      </c>
      <c r="F219" s="110">
        <v>545</v>
      </c>
      <c r="G219" s="105">
        <v>50</v>
      </c>
      <c r="H219" s="105" t="s">
        <v>702</v>
      </c>
      <c r="I219" s="105" t="s">
        <v>702</v>
      </c>
      <c r="J219" s="105" t="s">
        <v>865</v>
      </c>
      <c r="K219" s="105" t="s">
        <v>709</v>
      </c>
    </row>
    <row r="220" spans="1:11" ht="45.75" customHeight="1" x14ac:dyDescent="0.2">
      <c r="A220" s="145">
        <v>600100000013</v>
      </c>
      <c r="B220" s="525" t="s">
        <v>800</v>
      </c>
      <c r="C220" s="525"/>
      <c r="D220" s="489" t="s">
        <v>701</v>
      </c>
      <c r="E220" s="559">
        <v>745</v>
      </c>
      <c r="F220" s="487">
        <v>670</v>
      </c>
      <c r="G220" s="489">
        <v>50</v>
      </c>
      <c r="H220" s="489" t="s">
        <v>702</v>
      </c>
      <c r="I220" s="489" t="s">
        <v>702</v>
      </c>
      <c r="J220" s="489" t="s">
        <v>865</v>
      </c>
      <c r="K220" s="489" t="s">
        <v>709</v>
      </c>
    </row>
    <row r="221" spans="1:11" ht="34.5" customHeight="1" x14ac:dyDescent="0.2">
      <c r="A221" s="145">
        <v>600100000014</v>
      </c>
      <c r="B221" s="525" t="s">
        <v>801</v>
      </c>
      <c r="C221" s="525"/>
      <c r="D221" s="489"/>
      <c r="E221" s="559"/>
      <c r="F221" s="487"/>
      <c r="G221" s="489"/>
      <c r="H221" s="489"/>
      <c r="I221" s="489"/>
      <c r="J221" s="489"/>
      <c r="K221" s="489"/>
    </row>
    <row r="222" spans="1:11" ht="28.5" customHeight="1" x14ac:dyDescent="0.2">
      <c r="A222" s="145">
        <v>600100000015</v>
      </c>
      <c r="B222" s="525" t="s">
        <v>802</v>
      </c>
      <c r="C222" s="525"/>
      <c r="D222" s="489"/>
      <c r="E222" s="559"/>
      <c r="F222" s="487"/>
      <c r="G222" s="489"/>
      <c r="H222" s="489"/>
      <c r="I222" s="489"/>
      <c r="J222" s="489"/>
      <c r="K222" s="489"/>
    </row>
    <row r="223" spans="1:11" ht="30.75" customHeight="1" thickBot="1" x14ac:dyDescent="0.25">
      <c r="A223" s="66"/>
      <c r="B223" s="127"/>
      <c r="C223" s="127"/>
      <c r="E223" s="113"/>
      <c r="F223" s="113"/>
      <c r="G223" s="66"/>
      <c r="H223" s="66"/>
      <c r="I223" s="66"/>
      <c r="K223" s="66"/>
    </row>
    <row r="224" spans="1:11" ht="28.5" customHeight="1" thickBot="1" x14ac:dyDescent="0.25">
      <c r="A224" s="68" t="str">
        <f>[1]Traduzioni!$B$5</f>
        <v>ФОРМАТ</v>
      </c>
      <c r="B224" s="509" t="str">
        <f>[1]Traduzioni!$B$44</f>
        <v>Бордюр 2х45</v>
      </c>
      <c r="C224" s="509"/>
      <c r="D224" s="114" t="s">
        <v>752</v>
      </c>
      <c r="E224" s="115"/>
      <c r="F224" s="115"/>
      <c r="G224" s="477" t="s">
        <v>736</v>
      </c>
      <c r="H224" s="477" t="s">
        <v>697</v>
      </c>
      <c r="I224" s="477" t="s">
        <v>736</v>
      </c>
      <c r="J224" s="71"/>
      <c r="K224" s="72"/>
    </row>
    <row r="225" spans="1:11" ht="30" hidden="1" customHeight="1" thickBot="1" x14ac:dyDescent="0.25">
      <c r="A225" s="73" t="str">
        <f>[1]Traduzioni!$A$5</f>
        <v>FORMATO</v>
      </c>
      <c r="B225" s="510" t="str">
        <f>[1]Traduzioni!$A$44</f>
        <v>Listello 2x45</v>
      </c>
      <c r="C225" s="510"/>
      <c r="D225" s="116" t="s">
        <v>753</v>
      </c>
      <c r="E225" s="117"/>
      <c r="F225" s="117"/>
      <c r="G225" s="478" t="s">
        <v>737</v>
      </c>
      <c r="H225" s="478"/>
      <c r="I225" s="478"/>
      <c r="J225" s="76"/>
      <c r="K225" s="77"/>
    </row>
    <row r="226" spans="1:11" ht="24" hidden="1" thickBot="1" x14ac:dyDescent="0.25">
      <c r="A226" s="78" t="str">
        <f>[1]Traduzioni!$C$5</f>
        <v>SIZE</v>
      </c>
      <c r="B226" s="511" t="str">
        <f>[1]Traduzioni!$C$44</f>
        <v>Listello 2x45</v>
      </c>
      <c r="C226" s="511"/>
      <c r="D226" s="118" t="s">
        <v>754</v>
      </c>
      <c r="E226" s="119"/>
      <c r="F226" s="119"/>
      <c r="G226" s="479" t="s">
        <v>755</v>
      </c>
      <c r="H226" s="479"/>
      <c r="I226" s="479"/>
      <c r="J226" s="81"/>
      <c r="K226" s="82"/>
    </row>
    <row r="227" spans="1:11" ht="12.75" hidden="1" customHeight="1" thickBot="1" x14ac:dyDescent="0.25">
      <c r="A227" s="66"/>
      <c r="B227" s="127"/>
      <c r="C227" s="127"/>
      <c r="E227" s="113"/>
      <c r="F227" s="113"/>
      <c r="G227" s="66"/>
      <c r="H227" s="66"/>
      <c r="I227" s="66"/>
      <c r="K227" s="66"/>
    </row>
    <row r="228" spans="1:11" ht="41.25" customHeight="1" x14ac:dyDescent="0.2">
      <c r="A228" s="83" t="str">
        <f>[1]Traduzioni!$B$7</f>
        <v>КОД</v>
      </c>
      <c r="B228" s="84" t="str">
        <f>[1]Traduzioni!$B$8</f>
        <v>АРТИКУЛ</v>
      </c>
      <c r="C228" s="85"/>
      <c r="D228" s="83" t="str">
        <f>[1]Traduzioni!$B$9</f>
        <v>ЕД.ИЗМ.</v>
      </c>
      <c r="E228" s="120" t="str">
        <f>[1]Traduzioni!$B$10</f>
        <v>РУБЛИ</v>
      </c>
      <c r="F228" s="120" t="str">
        <f>[1]Traduzioni!$B$10</f>
        <v>РУБЛИ</v>
      </c>
      <c r="G228" s="87" t="str">
        <f>[1]Traduzioni!$B$13</f>
        <v>Штук в коробке</v>
      </c>
      <c r="H228" s="87" t="str">
        <f>[1]Traduzioni!$B$14</f>
        <v>М2 в коробке</v>
      </c>
      <c r="I228" s="87" t="str">
        <f>[1]Traduzioni!$B$15</f>
        <v>М2 в паллете</v>
      </c>
      <c r="J228" s="87" t="str">
        <f>[1]Traduzioni!$B$11</f>
        <v>Минималь-ный заказ</v>
      </c>
      <c r="K228" s="87" t="str">
        <f>[1]Traduzioni!$B$12</f>
        <v>Продается только коробками</v>
      </c>
    </row>
    <row r="229" spans="1:11" ht="0.75" customHeight="1" thickBot="1" x14ac:dyDescent="0.25">
      <c r="A229" s="88" t="str">
        <f>[1]Traduzioni!$A$7</f>
        <v>CODICE</v>
      </c>
      <c r="B229" s="89" t="str">
        <f>[1]Traduzioni!$A$8</f>
        <v>ARTICOLO</v>
      </c>
      <c r="C229" s="90"/>
      <c r="D229" s="88" t="str">
        <f>[1]Traduzioni!$A$9</f>
        <v>U.M.</v>
      </c>
      <c r="E229" s="121" t="str">
        <f>[1]Traduzioni!$A$10</f>
        <v>RUBLI</v>
      </c>
      <c r="F229" s="121" t="str">
        <f>[1]Traduzioni!$A$10</f>
        <v>RUBLI</v>
      </c>
      <c r="G229" s="92" t="str">
        <f>[1]Traduzioni!$A$13</f>
        <v>Pz per scatola</v>
      </c>
      <c r="H229" s="92" t="str">
        <f>[1]Traduzioni!$A$14</f>
        <v>Mq per scatola</v>
      </c>
      <c r="I229" s="92" t="str">
        <f>[1]Traduzioni!$A$15</f>
        <v>Mq per pallet</v>
      </c>
      <c r="J229" s="92" t="str">
        <f>[1]Traduzioni!$A$11</f>
        <v>Ordine minimo</v>
      </c>
      <c r="K229" s="92" t="str">
        <f>[1]Traduzioni!$A$12</f>
        <v>Venduto solo a scatole intere</v>
      </c>
    </row>
    <row r="230" spans="1:11" ht="27.75" hidden="1" thickBot="1" x14ac:dyDescent="0.25">
      <c r="A230" s="93" t="str">
        <f>[1]Traduzioni!$C$7</f>
        <v>CODE</v>
      </c>
      <c r="B230" s="94" t="str">
        <f>[1]Traduzioni!$C$8</f>
        <v>ITEM</v>
      </c>
      <c r="C230" s="95"/>
      <c r="D230" s="93" t="str">
        <f>[1]Traduzioni!$C$9</f>
        <v>U.M.</v>
      </c>
      <c r="E230" s="122" t="str">
        <f>[1]Traduzioni!$C$10</f>
        <v>RUBLES</v>
      </c>
      <c r="F230" s="122" t="str">
        <f>[1]Traduzioni!$C$10</f>
        <v>RUBLES</v>
      </c>
      <c r="G230" s="97" t="str">
        <f>[1]Traduzioni!$C$13</f>
        <v>Pieces in a box</v>
      </c>
      <c r="H230" s="97" t="str">
        <f>[1]Traduzioni!$C$14</f>
        <v xml:space="preserve">Sqm in a box </v>
      </c>
      <c r="I230" s="97" t="str">
        <f>[1]Traduzioni!$C$15</f>
        <v xml:space="preserve">Sqm per pallet </v>
      </c>
      <c r="J230" s="97" t="str">
        <f>[1]Traduzioni!$C$11</f>
        <v>Min. Qty to be ordered</v>
      </c>
      <c r="K230" s="97" t="str">
        <f>[1]Traduzioni!$C$12</f>
        <v>Sold for full boxes only</v>
      </c>
    </row>
    <row r="231" spans="1:11" ht="45.75" customHeight="1" thickBot="1" x14ac:dyDescent="0.25">
      <c r="A231" s="98">
        <v>600100000003</v>
      </c>
      <c r="B231" s="139" t="s">
        <v>738</v>
      </c>
      <c r="C231" s="140"/>
      <c r="D231" s="495" t="s">
        <v>701</v>
      </c>
      <c r="E231" s="497">
        <v>584</v>
      </c>
      <c r="F231" s="482">
        <v>525</v>
      </c>
      <c r="G231" s="495">
        <v>10</v>
      </c>
      <c r="H231" s="496" t="s">
        <v>702</v>
      </c>
      <c r="I231" s="496" t="s">
        <v>702</v>
      </c>
      <c r="J231" s="495" t="str">
        <f>[1]Traduzioni!$A$88</f>
        <v>Коробко  Scatola   Box</v>
      </c>
      <c r="K231" s="495" t="s">
        <v>808</v>
      </c>
    </row>
    <row r="232" spans="1:11" ht="44.25" customHeight="1" thickBot="1" x14ac:dyDescent="0.25">
      <c r="A232" s="98">
        <v>600100000004</v>
      </c>
      <c r="B232" s="139" t="s">
        <v>739</v>
      </c>
      <c r="C232" s="144"/>
      <c r="D232" s="495"/>
      <c r="E232" s="497"/>
      <c r="F232" s="482"/>
      <c r="G232" s="495"/>
      <c r="H232" s="495"/>
      <c r="I232" s="495"/>
      <c r="J232" s="495"/>
      <c r="K232" s="495"/>
    </row>
    <row r="233" spans="1:11" ht="35.25" customHeight="1" x14ac:dyDescent="0.2">
      <c r="A233" s="98">
        <v>600100000005</v>
      </c>
      <c r="B233" s="139" t="s">
        <v>740</v>
      </c>
      <c r="C233" s="144"/>
      <c r="D233" s="495"/>
      <c r="E233" s="497"/>
      <c r="F233" s="482"/>
      <c r="G233" s="495"/>
      <c r="H233" s="495"/>
      <c r="I233" s="495"/>
      <c r="J233" s="495"/>
      <c r="K233" s="495"/>
    </row>
    <row r="234" spans="1:11" ht="12.75" customHeight="1" thickBot="1" x14ac:dyDescent="0.25">
      <c r="A234" s="66"/>
      <c r="B234" s="127"/>
      <c r="C234" s="127"/>
      <c r="E234" s="113"/>
      <c r="F234" s="113"/>
      <c r="G234" s="66"/>
      <c r="H234" s="66"/>
      <c r="I234" s="66"/>
      <c r="K234" s="66"/>
    </row>
    <row r="235" spans="1:11" ht="30.75" customHeight="1" thickBot="1" x14ac:dyDescent="0.25">
      <c r="A235" s="68" t="str">
        <f>[1]Traduzioni!$B$5</f>
        <v>ФОРМАТ</v>
      </c>
      <c r="B235" s="509" t="str">
        <f>[1]Traduzioni!$B$44</f>
        <v>Бордюр 2х45</v>
      </c>
      <c r="C235" s="509"/>
      <c r="D235" s="114" t="s">
        <v>752</v>
      </c>
      <c r="E235" s="115"/>
      <c r="F235" s="115"/>
      <c r="G235" s="477" t="s">
        <v>726</v>
      </c>
      <c r="H235" s="477" t="s">
        <v>697</v>
      </c>
      <c r="I235" s="477" t="s">
        <v>726</v>
      </c>
      <c r="J235" s="71"/>
      <c r="K235" s="72"/>
    </row>
    <row r="236" spans="1:11" ht="0.75" hidden="1" customHeight="1" thickBot="1" x14ac:dyDescent="0.25">
      <c r="A236" s="73" t="str">
        <f>[1]Traduzioni!$A$5</f>
        <v>FORMATO</v>
      </c>
      <c r="B236" s="510" t="str">
        <f>[1]Traduzioni!$A$44</f>
        <v>Listello 2x45</v>
      </c>
      <c r="C236" s="510"/>
      <c r="D236" s="116" t="s">
        <v>753</v>
      </c>
      <c r="E236" s="117"/>
      <c r="F236" s="117"/>
      <c r="G236" s="478" t="s">
        <v>728</v>
      </c>
      <c r="H236" s="478" t="s">
        <v>697</v>
      </c>
      <c r="I236" s="478" t="s">
        <v>728</v>
      </c>
      <c r="J236" s="76"/>
      <c r="K236" s="77"/>
    </row>
    <row r="237" spans="1:11" ht="24" hidden="1" thickBot="1" x14ac:dyDescent="0.25">
      <c r="A237" s="78" t="str">
        <f>[1]Traduzioni!$C$5</f>
        <v>SIZE</v>
      </c>
      <c r="B237" s="511" t="str">
        <f>[1]Traduzioni!$C$44</f>
        <v>Listello 2x45</v>
      </c>
      <c r="C237" s="511"/>
      <c r="D237" s="118" t="s">
        <v>754</v>
      </c>
      <c r="E237" s="119"/>
      <c r="F237" s="119"/>
      <c r="G237" s="479" t="s">
        <v>798</v>
      </c>
      <c r="H237" s="479" t="s">
        <v>697</v>
      </c>
      <c r="I237" s="479" t="s">
        <v>798</v>
      </c>
      <c r="J237" s="81"/>
      <c r="K237" s="82"/>
    </row>
    <row r="238" spans="1:11" ht="12.75" hidden="1" customHeight="1" thickBot="1" x14ac:dyDescent="0.25">
      <c r="A238" s="66"/>
      <c r="B238" s="127"/>
      <c r="C238" s="127"/>
      <c r="E238" s="113"/>
      <c r="F238" s="113"/>
      <c r="G238" s="66"/>
      <c r="H238" s="66"/>
      <c r="I238" s="66"/>
      <c r="K238" s="66"/>
    </row>
    <row r="239" spans="1:11" ht="48" customHeight="1" x14ac:dyDescent="0.2">
      <c r="A239" s="83" t="str">
        <f>[1]Traduzioni!$B$7</f>
        <v>КОД</v>
      </c>
      <c r="B239" s="84" t="str">
        <f>[1]Traduzioni!$B$8</f>
        <v>АРТИКУЛ</v>
      </c>
      <c r="C239" s="85"/>
      <c r="D239" s="83" t="str">
        <f>[1]Traduzioni!$B$9</f>
        <v>ЕД.ИЗМ.</v>
      </c>
      <c r="E239" s="120" t="str">
        <f>[1]Traduzioni!$B$10</f>
        <v>РУБЛИ</v>
      </c>
      <c r="F239" s="120" t="str">
        <f>[1]Traduzioni!$B$10</f>
        <v>РУБЛИ</v>
      </c>
      <c r="G239" s="87" t="str">
        <f>[1]Traduzioni!$B$13</f>
        <v>Штук в коробке</v>
      </c>
      <c r="H239" s="87" t="str">
        <f>[1]Traduzioni!$B$14</f>
        <v>М2 в коробке</v>
      </c>
      <c r="I239" s="87" t="str">
        <f>[1]Traduzioni!$B$15</f>
        <v>М2 в паллете</v>
      </c>
      <c r="J239" s="87" t="str">
        <f>[1]Traduzioni!$B$11</f>
        <v>Минималь-ный заказ</v>
      </c>
      <c r="K239" s="87" t="str">
        <f>[1]Traduzioni!$B$12</f>
        <v>Продается только коробками</v>
      </c>
    </row>
    <row r="240" spans="1:11" ht="12.75" hidden="1" customHeight="1" x14ac:dyDescent="0.2">
      <c r="A240" s="88" t="str">
        <f>[1]Traduzioni!$A$7</f>
        <v>CODICE</v>
      </c>
      <c r="B240" s="89" t="str">
        <f>[1]Traduzioni!$A$8</f>
        <v>ARTICOLO</v>
      </c>
      <c r="C240" s="90"/>
      <c r="D240" s="88" t="str">
        <f>[1]Traduzioni!$A$9</f>
        <v>U.M.</v>
      </c>
      <c r="E240" s="121" t="str">
        <f>[1]Traduzioni!$A$10</f>
        <v>RUBLI</v>
      </c>
      <c r="F240" s="121" t="str">
        <f>[1]Traduzioni!$A$10</f>
        <v>RUBLI</v>
      </c>
      <c r="G240" s="92" t="str">
        <f>[1]Traduzioni!$A$13</f>
        <v>Pz per scatola</v>
      </c>
      <c r="H240" s="92" t="str">
        <f>[1]Traduzioni!$A$14</f>
        <v>Mq per scatola</v>
      </c>
      <c r="I240" s="92" t="str">
        <f>[1]Traduzioni!$A$15</f>
        <v>Mq per pallet</v>
      </c>
      <c r="J240" s="92" t="str">
        <f>[1]Traduzioni!$A$11</f>
        <v>Ordine minimo</v>
      </c>
      <c r="K240" s="92" t="str">
        <f>[1]Traduzioni!$A$12</f>
        <v>Venduto solo a scatole intere</v>
      </c>
    </row>
    <row r="241" spans="1:11" ht="27.75" hidden="1" thickBot="1" x14ac:dyDescent="0.25">
      <c r="A241" s="93" t="str">
        <f>[1]Traduzioni!$C$7</f>
        <v>CODE</v>
      </c>
      <c r="B241" s="94" t="str">
        <f>[1]Traduzioni!$C$8</f>
        <v>ITEM</v>
      </c>
      <c r="C241" s="95"/>
      <c r="D241" s="93" t="str">
        <f>[1]Traduzioni!$C$9</f>
        <v>U.M.</v>
      </c>
      <c r="E241" s="122" t="str">
        <f>[1]Traduzioni!$C$10</f>
        <v>RUBLES</v>
      </c>
      <c r="F241" s="122" t="str">
        <f>[1]Traduzioni!$C$10</f>
        <v>RUBLES</v>
      </c>
      <c r="G241" s="97" t="str">
        <f>[1]Traduzioni!$C$13</f>
        <v>Pieces in a box</v>
      </c>
      <c r="H241" s="97" t="str">
        <f>[1]Traduzioni!$C$14</f>
        <v xml:space="preserve">Sqm in a box </v>
      </c>
      <c r="I241" s="97" t="str">
        <f>[1]Traduzioni!$C$15</f>
        <v xml:space="preserve">Sqm per pallet </v>
      </c>
      <c r="J241" s="97" t="str">
        <f>[1]Traduzioni!$C$11</f>
        <v>Min. Qty to be ordered</v>
      </c>
      <c r="K241" s="97" t="str">
        <f>[1]Traduzioni!$C$12</f>
        <v>Sold for full boxes only</v>
      </c>
    </row>
    <row r="242" spans="1:11" ht="46.5" customHeight="1" x14ac:dyDescent="0.2">
      <c r="A242" s="98">
        <v>600100000001</v>
      </c>
      <c r="B242" s="139" t="s">
        <v>735</v>
      </c>
      <c r="C242" s="140"/>
      <c r="D242" s="143" t="s">
        <v>701</v>
      </c>
      <c r="E242" s="162">
        <v>611</v>
      </c>
      <c r="F242" s="110">
        <v>550</v>
      </c>
      <c r="G242" s="143">
        <v>10</v>
      </c>
      <c r="H242" s="212" t="s">
        <v>702</v>
      </c>
      <c r="I242" s="212" t="s">
        <v>702</v>
      </c>
      <c r="J242" s="143" t="str">
        <f>[1]Traduzioni!$A$88</f>
        <v>Коробко  Scatola   Box</v>
      </c>
      <c r="K242" s="143" t="s">
        <v>808</v>
      </c>
    </row>
    <row r="243" spans="1:11" ht="39" customHeight="1" thickBot="1" x14ac:dyDescent="0.25">
      <c r="A243" s="66"/>
      <c r="B243" s="66"/>
      <c r="C243" s="66"/>
      <c r="E243" s="113"/>
      <c r="F243" s="113"/>
      <c r="G243" s="66"/>
      <c r="H243" s="66"/>
      <c r="I243" s="66"/>
      <c r="K243" s="66"/>
    </row>
    <row r="244" spans="1:11" ht="33" customHeight="1" x14ac:dyDescent="0.2">
      <c r="A244" s="68" t="str">
        <f>[1]Traduzioni!$B$5</f>
        <v>ФОРМАТ</v>
      </c>
      <c r="B244" s="490" t="str">
        <f>[1]Traduzioni!$B$44</f>
        <v>Бордюр 2х45</v>
      </c>
      <c r="C244" s="490"/>
      <c r="D244" s="114" t="str">
        <f>[1]Traduzioni!$B$6</f>
        <v>ОБРАБОТКА:</v>
      </c>
      <c r="E244" s="115"/>
      <c r="F244" s="115"/>
      <c r="G244" s="477" t="str">
        <f>[1]Traduzioni!$B$26</f>
        <v>Шик</v>
      </c>
      <c r="H244" s="477" t="s">
        <v>697</v>
      </c>
      <c r="I244" s="477" t="str">
        <f>[1]Traduzioni!$B$24</f>
        <v>Стекло</v>
      </c>
      <c r="J244" s="71"/>
      <c r="K244" s="72"/>
    </row>
    <row r="245" spans="1:11" ht="0.75" customHeight="1" thickBot="1" x14ac:dyDescent="0.25">
      <c r="A245" s="73" t="str">
        <f>[1]Traduzioni!$A$5</f>
        <v>FORMATO</v>
      </c>
      <c r="B245" s="491" t="str">
        <f>[1]Traduzioni!$A$44</f>
        <v>Listello 2x45</v>
      </c>
      <c r="C245" s="491"/>
      <c r="D245" s="116" t="str">
        <f>[1]Traduzioni!$A$6</f>
        <v>FINITURA:</v>
      </c>
      <c r="E245" s="117"/>
      <c r="F245" s="117"/>
      <c r="G245" s="478" t="str">
        <f>[1]Traduzioni!$A$26</f>
        <v>Chic</v>
      </c>
      <c r="H245" s="478"/>
      <c r="I245" s="478"/>
      <c r="J245" s="76"/>
      <c r="K245" s="77"/>
    </row>
    <row r="246" spans="1:11" ht="24" hidden="1" thickBot="1" x14ac:dyDescent="0.25">
      <c r="A246" s="78" t="str">
        <f>[1]Traduzioni!$C$5</f>
        <v>SIZE</v>
      </c>
      <c r="B246" s="492" t="str">
        <f>[1]Traduzioni!$C$44</f>
        <v>Listello 2x45</v>
      </c>
      <c r="C246" s="492"/>
      <c r="D246" s="118" t="str">
        <f>[1]Traduzioni!$C$6</f>
        <v>FINISH:</v>
      </c>
      <c r="E246" s="119"/>
      <c r="F246" s="119"/>
      <c r="G246" s="479" t="str">
        <f>[1]Traduzioni!$C$26</f>
        <v>Chic</v>
      </c>
      <c r="H246" s="479"/>
      <c r="I246" s="479"/>
      <c r="J246" s="81"/>
      <c r="K246" s="82"/>
    </row>
    <row r="247" spans="1:11" ht="23.25" hidden="1" customHeight="1" thickBot="1" x14ac:dyDescent="0.25">
      <c r="A247" s="66"/>
      <c r="B247" s="66"/>
      <c r="C247" s="66"/>
      <c r="E247" s="113"/>
      <c r="F247" s="113"/>
      <c r="G247" s="66"/>
      <c r="H247" s="66"/>
      <c r="I247" s="66"/>
      <c r="K247" s="66"/>
    </row>
    <row r="248" spans="1:11" ht="41.25" thickBot="1" x14ac:dyDescent="0.25">
      <c r="A248" s="83" t="str">
        <f>[1]Traduzioni!$B$7</f>
        <v>КОД</v>
      </c>
      <c r="B248" s="84" t="str">
        <f>[1]Traduzioni!$B$8</f>
        <v>АРТИКУЛ</v>
      </c>
      <c r="C248" s="85"/>
      <c r="D248" s="83" t="str">
        <f>[1]Traduzioni!$B$9</f>
        <v>ЕД.ИЗМ.</v>
      </c>
      <c r="E248" s="120" t="str">
        <f>[1]Traduzioni!$B$10</f>
        <v>РУБЛИ</v>
      </c>
      <c r="F248" s="120" t="str">
        <f>[1]Traduzioni!$B$10</f>
        <v>РУБЛИ</v>
      </c>
      <c r="G248" s="87" t="str">
        <f>[1]Traduzioni!$B$13</f>
        <v>Штук в коробке</v>
      </c>
      <c r="H248" s="87" t="s">
        <v>698</v>
      </c>
      <c r="I248" s="87" t="s">
        <v>699</v>
      </c>
      <c r="J248" s="87" t="str">
        <f>[1]Traduzioni!$B$11</f>
        <v>Минималь-ный заказ</v>
      </c>
      <c r="K248" s="87" t="str">
        <f>[1]Traduzioni!$B$12</f>
        <v>Продается только коробками</v>
      </c>
    </row>
    <row r="249" spans="1:11" ht="41.25" hidden="1" thickBot="1" x14ac:dyDescent="0.25">
      <c r="A249" s="88" t="str">
        <f>[1]Traduzioni!$A$7</f>
        <v>CODICE</v>
      </c>
      <c r="B249" s="89" t="str">
        <f>[1]Traduzioni!$A$8</f>
        <v>ARTICOLO</v>
      </c>
      <c r="C249" s="90"/>
      <c r="D249" s="88" t="str">
        <f>[1]Traduzioni!$A$9</f>
        <v>U.M.</v>
      </c>
      <c r="E249" s="121" t="str">
        <f>[1]Traduzioni!$A$10</f>
        <v>RUBLI</v>
      </c>
      <c r="F249" s="121" t="str">
        <f>[1]Traduzioni!$A$10</f>
        <v>RUBLI</v>
      </c>
      <c r="G249" s="92" t="str">
        <f>[1]Traduzioni!$A$13</f>
        <v>Pz per scatola</v>
      </c>
      <c r="H249" s="92" t="str">
        <f>[1]Traduzioni!$A$14</f>
        <v>Mq per scatola</v>
      </c>
      <c r="I249" s="92" t="str">
        <f>[1]Traduzioni!$A$15</f>
        <v>Mq per pallet</v>
      </c>
      <c r="J249" s="92" t="str">
        <f>[1]Traduzioni!$A$11</f>
        <v>Ordine minimo</v>
      </c>
      <c r="K249" s="92" t="str">
        <f>[1]Traduzioni!$A$12</f>
        <v>Venduto solo a scatole intere</v>
      </c>
    </row>
    <row r="250" spans="1:11" ht="27.75" hidden="1" thickBot="1" x14ac:dyDescent="0.25">
      <c r="A250" s="93" t="str">
        <f>[1]Traduzioni!$C$7</f>
        <v>CODE</v>
      </c>
      <c r="B250" s="94" t="str">
        <f>[1]Traduzioni!$C$8</f>
        <v>ITEM</v>
      </c>
      <c r="C250" s="95"/>
      <c r="D250" s="93" t="str">
        <f>[1]Traduzioni!$C$9</f>
        <v>U.M.</v>
      </c>
      <c r="E250" s="122" t="str">
        <f>[1]Traduzioni!$C$10</f>
        <v>RUBLES</v>
      </c>
      <c r="F250" s="122" t="str">
        <f>[1]Traduzioni!$C$10</f>
        <v>RUBLES</v>
      </c>
      <c r="G250" s="97" t="str">
        <f>[1]Traduzioni!$C$13</f>
        <v>Pieces in a box</v>
      </c>
      <c r="H250" s="97" t="str">
        <f>[1]Traduzioni!$C$14</f>
        <v xml:space="preserve">Sqm in a box </v>
      </c>
      <c r="I250" s="97" t="str">
        <f>[1]Traduzioni!$C$15</f>
        <v xml:space="preserve">Sqm per pallet </v>
      </c>
      <c r="J250" s="97" t="str">
        <f>[1]Traduzioni!$C$11</f>
        <v>Min. Qty to be ordered</v>
      </c>
      <c r="K250" s="97" t="str">
        <f>[1]Traduzioni!$C$12</f>
        <v>Sold for full boxes only</v>
      </c>
    </row>
    <row r="251" spans="1:11" ht="44.25" customHeight="1" thickBot="1" x14ac:dyDescent="0.25">
      <c r="A251" s="240">
        <v>600090000023</v>
      </c>
      <c r="B251" s="146" t="s">
        <v>935</v>
      </c>
      <c r="C251" s="147"/>
      <c r="D251" s="513" t="s">
        <v>701</v>
      </c>
      <c r="E251" s="514">
        <v>663</v>
      </c>
      <c r="F251" s="515">
        <v>597</v>
      </c>
      <c r="G251" s="513">
        <v>10</v>
      </c>
      <c r="H251" s="563" t="s">
        <v>702</v>
      </c>
      <c r="I251" s="563" t="s">
        <v>702</v>
      </c>
      <c r="J251" s="513" t="str">
        <f>[1]Traduzioni!$A$88</f>
        <v>Коробко  Scatola   Box</v>
      </c>
      <c r="K251" s="513" t="s">
        <v>808</v>
      </c>
    </row>
    <row r="252" spans="1:11" ht="36.75" customHeight="1" x14ac:dyDescent="0.2">
      <c r="A252" s="244">
        <v>600090000024</v>
      </c>
      <c r="B252" s="148" t="s">
        <v>936</v>
      </c>
      <c r="C252" s="144"/>
      <c r="D252" s="513"/>
      <c r="E252" s="514">
        <v>0</v>
      </c>
      <c r="F252" s="515"/>
      <c r="G252" s="513">
        <v>0</v>
      </c>
      <c r="H252" s="563">
        <v>0</v>
      </c>
      <c r="I252" s="563">
        <v>0</v>
      </c>
      <c r="J252" s="513">
        <v>0</v>
      </c>
      <c r="K252" s="513">
        <v>0</v>
      </c>
    </row>
    <row r="253" spans="1:11" ht="34.5" customHeight="1" thickBot="1" x14ac:dyDescent="0.25">
      <c r="A253" s="127"/>
      <c r="B253" s="127"/>
      <c r="C253" s="127"/>
      <c r="D253" s="149"/>
      <c r="E253" s="201"/>
      <c r="F253" s="201"/>
      <c r="G253" s="127"/>
      <c r="H253" s="127"/>
      <c r="I253" s="127"/>
      <c r="J253" s="149"/>
      <c r="K253" s="127"/>
    </row>
    <row r="254" spans="1:11" ht="40.5" customHeight="1" thickBot="1" x14ac:dyDescent="0.25">
      <c r="A254" s="213" t="str">
        <f>[1]Traduzioni!$B$5</f>
        <v>ФОРМАТ</v>
      </c>
      <c r="B254" s="509" t="str">
        <f>[1]Traduzioni!$B$46</f>
        <v>Бордюр 2,5х45</v>
      </c>
      <c r="C254" s="509"/>
      <c r="D254" s="451" t="str">
        <f>[1]Traduzioni!$B$6</f>
        <v>ОБРАБОТКА:</v>
      </c>
      <c r="E254" s="214"/>
      <c r="F254" s="214"/>
      <c r="G254" s="560" t="str">
        <f>[1]Traduzioni!$B$27</f>
        <v>Неон</v>
      </c>
      <c r="H254" s="560" t="s">
        <v>697</v>
      </c>
      <c r="I254" s="560" t="str">
        <f>[1]Traduzioni!$B$24</f>
        <v>Стекло</v>
      </c>
      <c r="J254" s="215"/>
      <c r="K254" s="216"/>
    </row>
    <row r="255" spans="1:11" ht="42" hidden="1" customHeight="1" thickBot="1" x14ac:dyDescent="0.25">
      <c r="A255" s="217" t="str">
        <f>[1]Traduzioni!$A$5</f>
        <v>FORMATO</v>
      </c>
      <c r="B255" s="510" t="str">
        <f>[1]Traduzioni!$A$46</f>
        <v>Listello 2,5x45</v>
      </c>
      <c r="C255" s="510"/>
      <c r="D255" s="452" t="str">
        <f>[1]Traduzioni!$A$6</f>
        <v>FINITURA:</v>
      </c>
      <c r="E255" s="218"/>
      <c r="F255" s="218"/>
      <c r="G255" s="561" t="str">
        <f>[1]Traduzioni!$A$27</f>
        <v>Neon</v>
      </c>
      <c r="H255" s="561"/>
      <c r="I255" s="561"/>
      <c r="J255" s="219"/>
      <c r="K255" s="220"/>
    </row>
    <row r="256" spans="1:11" ht="24" hidden="1" thickBot="1" x14ac:dyDescent="0.25">
      <c r="A256" s="221" t="str">
        <f>[1]Traduzioni!$C$5</f>
        <v>SIZE</v>
      </c>
      <c r="B256" s="511" t="str">
        <f>[1]Traduzioni!$C$46</f>
        <v>Listello 2,5x45</v>
      </c>
      <c r="C256" s="511"/>
      <c r="D256" s="453" t="str">
        <f>[1]Traduzioni!$C$6</f>
        <v>FINISH:</v>
      </c>
      <c r="E256" s="222"/>
      <c r="F256" s="222"/>
      <c r="G256" s="562" t="str">
        <f>[1]Traduzioni!$C$27</f>
        <v>Neon</v>
      </c>
      <c r="H256" s="562"/>
      <c r="I256" s="562"/>
      <c r="J256" s="223"/>
      <c r="K256" s="224"/>
    </row>
    <row r="257" spans="1:11" ht="23.25" hidden="1" customHeight="1" thickBot="1" x14ac:dyDescent="0.25">
      <c r="A257" s="127"/>
      <c r="B257" s="127"/>
      <c r="C257" s="127"/>
      <c r="D257" s="149"/>
      <c r="E257" s="201"/>
      <c r="F257" s="201"/>
      <c r="G257" s="127"/>
      <c r="H257" s="127"/>
      <c r="I257" s="127"/>
      <c r="J257" s="149"/>
      <c r="K257" s="127"/>
    </row>
    <row r="258" spans="1:11" ht="45.75" customHeight="1" thickBot="1" x14ac:dyDescent="0.25">
      <c r="A258" s="225" t="str">
        <f>[1]Traduzioni!$B$7</f>
        <v>КОД</v>
      </c>
      <c r="B258" s="226" t="str">
        <f>[1]Traduzioni!$B$8</f>
        <v>АРТИКУЛ</v>
      </c>
      <c r="C258" s="227"/>
      <c r="D258" s="225" t="str">
        <f>[1]Traduzioni!$B$9</f>
        <v>ЕД.ИЗМ.</v>
      </c>
      <c r="E258" s="228" t="str">
        <f>[1]Traduzioni!$B$10</f>
        <v>РУБЛИ</v>
      </c>
      <c r="F258" s="228" t="str">
        <f>[1]Traduzioni!$B$10</f>
        <v>РУБЛИ</v>
      </c>
      <c r="G258" s="229" t="str">
        <f>[1]Traduzioni!$B$13</f>
        <v>Штук в коробке</v>
      </c>
      <c r="H258" s="229" t="s">
        <v>698</v>
      </c>
      <c r="I258" s="229" t="s">
        <v>699</v>
      </c>
      <c r="J258" s="229" t="str">
        <f>[1]Traduzioni!$B$11</f>
        <v>Минималь-ный заказ</v>
      </c>
      <c r="K258" s="229" t="str">
        <f>[1]Traduzioni!$B$12</f>
        <v>Продается только коробками</v>
      </c>
    </row>
    <row r="259" spans="1:11" ht="0.75" hidden="1" customHeight="1" thickBot="1" x14ac:dyDescent="0.25">
      <c r="A259" s="230" t="str">
        <f>[1]Traduzioni!$A$7</f>
        <v>CODICE</v>
      </c>
      <c r="B259" s="231" t="str">
        <f>[1]Traduzioni!$A$8</f>
        <v>ARTICOLO</v>
      </c>
      <c r="C259" s="232"/>
      <c r="D259" s="230" t="str">
        <f>[1]Traduzioni!$A$9</f>
        <v>U.M.</v>
      </c>
      <c r="E259" s="233" t="str">
        <f>[1]Traduzioni!$A$10</f>
        <v>RUBLI</v>
      </c>
      <c r="F259" s="233" t="str">
        <f>[1]Traduzioni!$A$10</f>
        <v>RUBLI</v>
      </c>
      <c r="G259" s="234" t="str">
        <f>[1]Traduzioni!$A$13</f>
        <v>Pz per scatola</v>
      </c>
      <c r="H259" s="234" t="str">
        <f>[1]Traduzioni!$A$14</f>
        <v>Mq per scatola</v>
      </c>
      <c r="I259" s="234" t="str">
        <f>[1]Traduzioni!$A$15</f>
        <v>Mq per pallet</v>
      </c>
      <c r="J259" s="234" t="str">
        <f>[1]Traduzioni!$A$11</f>
        <v>Ordine minimo</v>
      </c>
      <c r="K259" s="234" t="str">
        <f>[1]Traduzioni!$A$12</f>
        <v>Venduto solo a scatole intere</v>
      </c>
    </row>
    <row r="260" spans="1:11" ht="27.75" hidden="1" thickBot="1" x14ac:dyDescent="0.25">
      <c r="A260" s="235" t="str">
        <f>[1]Traduzioni!$C$7</f>
        <v>CODE</v>
      </c>
      <c r="B260" s="236" t="str">
        <f>[1]Traduzioni!$C$8</f>
        <v>ITEM</v>
      </c>
      <c r="C260" s="237"/>
      <c r="D260" s="235" t="str">
        <f>[1]Traduzioni!$C$9</f>
        <v>U.M.</v>
      </c>
      <c r="E260" s="238" t="str">
        <f>[1]Traduzioni!$C$10</f>
        <v>RUBLES</v>
      </c>
      <c r="F260" s="238" t="str">
        <f>[1]Traduzioni!$C$10</f>
        <v>RUBLES</v>
      </c>
      <c r="G260" s="239" t="str">
        <f>[1]Traduzioni!$C$13</f>
        <v>Pieces in a box</v>
      </c>
      <c r="H260" s="239" t="str">
        <f>[1]Traduzioni!$C$14</f>
        <v xml:space="preserve">Sqm in a box </v>
      </c>
      <c r="I260" s="239" t="str">
        <f>[1]Traduzioni!$C$15</f>
        <v xml:space="preserve">Sqm per pallet </v>
      </c>
      <c r="J260" s="239" t="str">
        <f>[1]Traduzioni!$C$11</f>
        <v>Min. Qty to be ordered</v>
      </c>
      <c r="K260" s="239" t="str">
        <f>[1]Traduzioni!$C$12</f>
        <v>Sold for full boxes only</v>
      </c>
    </row>
    <row r="261" spans="1:11" ht="45.75" customHeight="1" thickBot="1" x14ac:dyDescent="0.25">
      <c r="A261" s="240">
        <v>600090000016</v>
      </c>
      <c r="B261" s="146" t="s">
        <v>893</v>
      </c>
      <c r="C261" s="147"/>
      <c r="D261" s="513" t="s">
        <v>701</v>
      </c>
      <c r="E261" s="514">
        <v>685</v>
      </c>
      <c r="F261" s="515">
        <v>616</v>
      </c>
      <c r="G261" s="513">
        <v>10</v>
      </c>
      <c r="H261" s="563" t="s">
        <v>702</v>
      </c>
      <c r="I261" s="563" t="s">
        <v>702</v>
      </c>
      <c r="J261" s="513" t="str">
        <f>[1]Traduzioni!$A$88</f>
        <v>Коробко  Scatola   Box</v>
      </c>
      <c r="K261" s="513" t="s">
        <v>808</v>
      </c>
    </row>
    <row r="262" spans="1:11" ht="41.25" customHeight="1" thickBot="1" x14ac:dyDescent="0.25">
      <c r="A262" s="244">
        <v>600090000015</v>
      </c>
      <c r="B262" s="148" t="s">
        <v>894</v>
      </c>
      <c r="C262" s="144"/>
      <c r="D262" s="513"/>
      <c r="E262" s="514">
        <v>0</v>
      </c>
      <c r="F262" s="515"/>
      <c r="G262" s="513">
        <v>0</v>
      </c>
      <c r="H262" s="563">
        <v>0</v>
      </c>
      <c r="I262" s="563">
        <v>0</v>
      </c>
      <c r="J262" s="513">
        <v>0</v>
      </c>
      <c r="K262" s="513">
        <v>0</v>
      </c>
    </row>
    <row r="263" spans="1:11" ht="32.25" customHeight="1" x14ac:dyDescent="0.2">
      <c r="A263" s="145">
        <v>600090000014</v>
      </c>
      <c r="B263" s="139" t="s">
        <v>895</v>
      </c>
      <c r="C263" s="140"/>
      <c r="D263" s="513"/>
      <c r="E263" s="514">
        <v>0</v>
      </c>
      <c r="F263" s="515"/>
      <c r="G263" s="513">
        <v>0</v>
      </c>
      <c r="H263" s="563">
        <v>0</v>
      </c>
      <c r="I263" s="563">
        <v>0</v>
      </c>
      <c r="J263" s="513">
        <v>0</v>
      </c>
      <c r="K263" s="513">
        <v>0</v>
      </c>
    </row>
    <row r="264" spans="1:11" ht="43.5" customHeight="1" thickBot="1" x14ac:dyDescent="0.25">
      <c r="A264" s="127"/>
      <c r="B264" s="127"/>
      <c r="C264" s="127"/>
      <c r="D264" s="149"/>
      <c r="E264" s="201"/>
      <c r="F264" s="201"/>
      <c r="G264" s="127"/>
      <c r="H264" s="127"/>
      <c r="I264" s="127"/>
      <c r="J264" s="149"/>
      <c r="K264" s="127"/>
    </row>
    <row r="265" spans="1:11" ht="40.5" customHeight="1" thickBot="1" x14ac:dyDescent="0.25">
      <c r="A265" s="213" t="str">
        <f>[1]Traduzioni!$B$5</f>
        <v>ФОРМАТ</v>
      </c>
      <c r="B265" s="509" t="str">
        <f>[1]Traduzioni!$B$47</f>
        <v>Бордюр 2,5х60</v>
      </c>
      <c r="C265" s="509"/>
      <c r="D265" s="451" t="str">
        <f>[1]Traduzioni!$B$6</f>
        <v>ОБРАБОТКА:</v>
      </c>
      <c r="E265" s="214"/>
      <c r="F265" s="214"/>
      <c r="G265" s="560" t="str">
        <f>[1]Traduzioni!$B$27</f>
        <v>Неон</v>
      </c>
      <c r="H265" s="560" t="s">
        <v>697</v>
      </c>
      <c r="I265" s="560" t="str">
        <f>[1]Traduzioni!$B$24</f>
        <v>Стекло</v>
      </c>
      <c r="J265" s="215"/>
      <c r="K265" s="216"/>
    </row>
    <row r="266" spans="1:11" ht="42" hidden="1" customHeight="1" thickBot="1" x14ac:dyDescent="0.25">
      <c r="A266" s="217" t="str">
        <f>[1]Traduzioni!$A$5</f>
        <v>FORMATO</v>
      </c>
      <c r="B266" s="510" t="str">
        <f>[1]Traduzioni!$A$47</f>
        <v>Listello 2,5x60</v>
      </c>
      <c r="C266" s="510"/>
      <c r="D266" s="452" t="str">
        <f>[1]Traduzioni!$A$6</f>
        <v>FINITURA:</v>
      </c>
      <c r="E266" s="218"/>
      <c r="F266" s="218"/>
      <c r="G266" s="561" t="str">
        <f>[1]Traduzioni!$A$27</f>
        <v>Neon</v>
      </c>
      <c r="H266" s="561"/>
      <c r="I266" s="561"/>
      <c r="J266" s="219"/>
      <c r="K266" s="220"/>
    </row>
    <row r="267" spans="1:11" ht="24" hidden="1" thickBot="1" x14ac:dyDescent="0.25">
      <c r="A267" s="221" t="str">
        <f>[1]Traduzioni!$C$5</f>
        <v>SIZE</v>
      </c>
      <c r="B267" s="511" t="str">
        <f>[1]Traduzioni!$C$47</f>
        <v>Listello 2,5x60</v>
      </c>
      <c r="C267" s="511"/>
      <c r="D267" s="453" t="str">
        <f>[1]Traduzioni!$C$6</f>
        <v>FINISH:</v>
      </c>
      <c r="E267" s="222"/>
      <c r="F267" s="222"/>
      <c r="G267" s="562" t="str">
        <f>[1]Traduzioni!$C$27</f>
        <v>Neon</v>
      </c>
      <c r="H267" s="562"/>
      <c r="I267" s="562"/>
      <c r="J267" s="223"/>
      <c r="K267" s="224"/>
    </row>
    <row r="268" spans="1:11" ht="23.25" hidden="1" customHeight="1" thickBot="1" x14ac:dyDescent="0.25">
      <c r="A268" s="127"/>
      <c r="B268" s="127"/>
      <c r="C268" s="127"/>
      <c r="D268" s="149"/>
      <c r="E268" s="201"/>
      <c r="F268" s="201"/>
      <c r="G268" s="127"/>
      <c r="H268" s="127"/>
      <c r="I268" s="127"/>
      <c r="J268" s="149"/>
      <c r="K268" s="127"/>
    </row>
    <row r="269" spans="1:11" ht="40.5" x14ac:dyDescent="0.2">
      <c r="A269" s="225" t="str">
        <f>[1]Traduzioni!$B$7</f>
        <v>КОД</v>
      </c>
      <c r="B269" s="226" t="str">
        <f>[1]Traduzioni!$B$8</f>
        <v>АРТИКУЛ</v>
      </c>
      <c r="C269" s="227"/>
      <c r="D269" s="225" t="str">
        <f>[1]Traduzioni!$B$9</f>
        <v>ЕД.ИЗМ.</v>
      </c>
      <c r="E269" s="228" t="str">
        <f>[1]Traduzioni!$B$10</f>
        <v>РУБЛИ</v>
      </c>
      <c r="F269" s="228" t="str">
        <f>[1]Traduzioni!$B$10</f>
        <v>РУБЛИ</v>
      </c>
      <c r="G269" s="229" t="str">
        <f>[1]Traduzioni!$B$13</f>
        <v>Штук в коробке</v>
      </c>
      <c r="H269" s="229" t="s">
        <v>698</v>
      </c>
      <c r="I269" s="229" t="s">
        <v>699</v>
      </c>
      <c r="J269" s="229" t="str">
        <f>[1]Traduzioni!$B$11</f>
        <v>Минималь-ный заказ</v>
      </c>
      <c r="K269" s="229" t="str">
        <f>[1]Traduzioni!$B$12</f>
        <v>Продается только коробками</v>
      </c>
    </row>
    <row r="270" spans="1:11" ht="1.5" customHeight="1" thickBot="1" x14ac:dyDescent="0.25">
      <c r="A270" s="230" t="str">
        <f>[1]Traduzioni!$A$7</f>
        <v>CODICE</v>
      </c>
      <c r="B270" s="231" t="str">
        <f>[1]Traduzioni!$A$8</f>
        <v>ARTICOLO</v>
      </c>
      <c r="C270" s="232"/>
      <c r="D270" s="230" t="str">
        <f>[1]Traduzioni!$A$9</f>
        <v>U.M.</v>
      </c>
      <c r="E270" s="233" t="str">
        <f>[1]Traduzioni!$A$10</f>
        <v>RUBLI</v>
      </c>
      <c r="F270" s="233" t="str">
        <f>[1]Traduzioni!$A$10</f>
        <v>RUBLI</v>
      </c>
      <c r="G270" s="234" t="str">
        <f>[1]Traduzioni!$A$13</f>
        <v>Pz per scatola</v>
      </c>
      <c r="H270" s="234" t="str">
        <f>[1]Traduzioni!$A$14</f>
        <v>Mq per scatola</v>
      </c>
      <c r="I270" s="234" t="str">
        <f>[1]Traduzioni!$A$15</f>
        <v>Mq per pallet</v>
      </c>
      <c r="J270" s="234" t="str">
        <f>[1]Traduzioni!$A$11</f>
        <v>Ordine minimo</v>
      </c>
      <c r="K270" s="234" t="str">
        <f>[1]Traduzioni!$A$12</f>
        <v>Venduto solo a scatole intere</v>
      </c>
    </row>
    <row r="271" spans="1:11" ht="27.75" hidden="1" thickBot="1" x14ac:dyDescent="0.25">
      <c r="A271" s="235" t="str">
        <f>[1]Traduzioni!$C$7</f>
        <v>CODE</v>
      </c>
      <c r="B271" s="236" t="str">
        <f>[1]Traduzioni!$C$8</f>
        <v>ITEM</v>
      </c>
      <c r="C271" s="237"/>
      <c r="D271" s="235" t="str">
        <f>[1]Traduzioni!$C$9</f>
        <v>U.M.</v>
      </c>
      <c r="E271" s="238" t="str">
        <f>[1]Traduzioni!$C$10</f>
        <v>RUBLES</v>
      </c>
      <c r="F271" s="238" t="str">
        <f>[1]Traduzioni!$C$10</f>
        <v>RUBLES</v>
      </c>
      <c r="G271" s="239" t="str">
        <f>[1]Traduzioni!$C$13</f>
        <v>Pieces in a box</v>
      </c>
      <c r="H271" s="239" t="str">
        <f>[1]Traduzioni!$C$14</f>
        <v xml:space="preserve">Sqm in a box </v>
      </c>
      <c r="I271" s="239" t="str">
        <f>[1]Traduzioni!$C$15</f>
        <v xml:space="preserve">Sqm per pallet </v>
      </c>
      <c r="J271" s="239" t="str">
        <f>[1]Traduzioni!$C$11</f>
        <v>Min. Qty to be ordered</v>
      </c>
      <c r="K271" s="239" t="str">
        <f>[1]Traduzioni!$C$12</f>
        <v>Sold for full boxes only</v>
      </c>
    </row>
    <row r="272" spans="1:11" ht="42.75" customHeight="1" thickBot="1" x14ac:dyDescent="0.25">
      <c r="A272" s="240">
        <v>600090000019</v>
      </c>
      <c r="B272" s="146" t="s">
        <v>893</v>
      </c>
      <c r="C272" s="147"/>
      <c r="D272" s="513" t="s">
        <v>701</v>
      </c>
      <c r="E272" s="514">
        <v>889</v>
      </c>
      <c r="F272" s="515">
        <v>800</v>
      </c>
      <c r="G272" s="513">
        <v>10</v>
      </c>
      <c r="H272" s="563" t="s">
        <v>702</v>
      </c>
      <c r="I272" s="563" t="s">
        <v>702</v>
      </c>
      <c r="J272" s="513" t="str">
        <f>[1]Traduzioni!$A$88</f>
        <v>Коробко  Scatola   Box</v>
      </c>
      <c r="K272" s="513" t="s">
        <v>709</v>
      </c>
    </row>
    <row r="273" spans="1:11" ht="39" customHeight="1" thickBot="1" x14ac:dyDescent="0.25">
      <c r="A273" s="241">
        <v>600090000018</v>
      </c>
      <c r="B273" s="148" t="s">
        <v>894</v>
      </c>
      <c r="C273" s="144"/>
      <c r="D273" s="513"/>
      <c r="E273" s="514"/>
      <c r="F273" s="515"/>
      <c r="G273" s="513">
        <v>0</v>
      </c>
      <c r="H273" s="563">
        <v>0</v>
      </c>
      <c r="I273" s="563">
        <v>0</v>
      </c>
      <c r="J273" s="513">
        <v>0</v>
      </c>
      <c r="K273" s="513">
        <v>0</v>
      </c>
    </row>
    <row r="274" spans="1:11" ht="32.25" customHeight="1" x14ac:dyDescent="0.2">
      <c r="A274" s="145">
        <v>600090000017</v>
      </c>
      <c r="B274" s="139" t="s">
        <v>895</v>
      </c>
      <c r="C274" s="140"/>
      <c r="D274" s="513"/>
      <c r="E274" s="514"/>
      <c r="F274" s="515"/>
      <c r="G274" s="513">
        <v>0</v>
      </c>
      <c r="H274" s="563">
        <v>0</v>
      </c>
      <c r="I274" s="563">
        <v>0</v>
      </c>
      <c r="J274" s="513">
        <v>0</v>
      </c>
      <c r="K274" s="513">
        <v>0</v>
      </c>
    </row>
    <row r="275" spans="1:11" ht="43.5" customHeight="1" thickBot="1" x14ac:dyDescent="0.25">
      <c r="A275" s="66"/>
      <c r="B275" s="127"/>
      <c r="C275" s="127"/>
      <c r="E275" s="113"/>
      <c r="F275" s="113"/>
      <c r="G275" s="66"/>
      <c r="H275" s="66"/>
      <c r="I275" s="66"/>
      <c r="K275" s="66"/>
    </row>
    <row r="276" spans="1:11" ht="42" customHeight="1" x14ac:dyDescent="0.2">
      <c r="A276" s="68" t="str">
        <f>[1]Traduzioni!$B$5</f>
        <v>ФОРМАТ</v>
      </c>
      <c r="B276" s="509" t="str">
        <f>[1]Traduzioni!$B$49</f>
        <v>Тоццетто 2х2</v>
      </c>
      <c r="C276" s="509"/>
      <c r="D276" s="114" t="s">
        <v>752</v>
      </c>
      <c r="E276" s="115"/>
      <c r="F276" s="115"/>
      <c r="G276" s="477" t="s">
        <v>736</v>
      </c>
      <c r="H276" s="477" t="s">
        <v>697</v>
      </c>
      <c r="I276" s="477" t="s">
        <v>736</v>
      </c>
      <c r="J276" s="71"/>
      <c r="K276" s="72"/>
    </row>
    <row r="277" spans="1:11" ht="0.75" customHeight="1" thickBot="1" x14ac:dyDescent="0.25">
      <c r="A277" s="73" t="str">
        <f>[1]Traduzioni!$A$5</f>
        <v>FORMATO</v>
      </c>
      <c r="B277" s="510" t="str">
        <f>[1]Traduzioni!$A$49</f>
        <v>Tozzetto 2x2</v>
      </c>
      <c r="C277" s="510"/>
      <c r="D277" s="116" t="s">
        <v>753</v>
      </c>
      <c r="E277" s="117"/>
      <c r="F277" s="117"/>
      <c r="G277" s="478" t="s">
        <v>737</v>
      </c>
      <c r="H277" s="478"/>
      <c r="I277" s="478"/>
      <c r="J277" s="76"/>
      <c r="K277" s="77"/>
    </row>
    <row r="278" spans="1:11" ht="24" hidden="1" thickBot="1" x14ac:dyDescent="0.25">
      <c r="A278" s="78" t="str">
        <f>[1]Traduzioni!$C$5</f>
        <v>SIZE</v>
      </c>
      <c r="B278" s="511" t="str">
        <f>[1]Traduzioni!$C$49</f>
        <v>Tozzetto 2x2</v>
      </c>
      <c r="C278" s="511"/>
      <c r="D278" s="118" t="s">
        <v>754</v>
      </c>
      <c r="E278" s="119"/>
      <c r="F278" s="119"/>
      <c r="G278" s="479" t="s">
        <v>755</v>
      </c>
      <c r="H278" s="479"/>
      <c r="I278" s="479"/>
      <c r="J278" s="81"/>
      <c r="K278" s="82"/>
    </row>
    <row r="279" spans="1:11" ht="12.75" hidden="1" customHeight="1" thickBot="1" x14ac:dyDescent="0.25">
      <c r="A279" s="66"/>
      <c r="B279" s="127"/>
      <c r="C279" s="127"/>
      <c r="E279" s="113"/>
      <c r="F279" s="113"/>
      <c r="G279" s="66"/>
      <c r="H279" s="66"/>
      <c r="I279" s="66"/>
      <c r="K279" s="66"/>
    </row>
    <row r="280" spans="1:11" ht="40.5" customHeight="1" thickBot="1" x14ac:dyDescent="0.25">
      <c r="A280" s="83" t="str">
        <f>[1]Traduzioni!$B$7</f>
        <v>КОД</v>
      </c>
      <c r="B280" s="84" t="str">
        <f>[1]Traduzioni!$B$8</f>
        <v>АРТИКУЛ</v>
      </c>
      <c r="C280" s="85"/>
      <c r="D280" s="83" t="str">
        <f>[1]Traduzioni!$B$9</f>
        <v>ЕД.ИЗМ.</v>
      </c>
      <c r="E280" s="120" t="str">
        <f>[1]Traduzioni!$B$10</f>
        <v>РУБЛИ</v>
      </c>
      <c r="F280" s="120" t="str">
        <f>[1]Traduzioni!$B$10</f>
        <v>РУБЛИ</v>
      </c>
      <c r="G280" s="87" t="str">
        <f>[1]Traduzioni!$B$13</f>
        <v>Штук в коробке</v>
      </c>
      <c r="H280" s="87" t="str">
        <f>[1]Traduzioni!$B$14</f>
        <v>М2 в коробке</v>
      </c>
      <c r="I280" s="87" t="str">
        <f>[1]Traduzioni!$B$15</f>
        <v>М2 в паллете</v>
      </c>
      <c r="J280" s="87" t="str">
        <f>[1]Traduzioni!$B$11</f>
        <v>Минималь-ный заказ</v>
      </c>
      <c r="K280" s="87" t="str">
        <f>[1]Traduzioni!$B$12</f>
        <v>Продается только коробками</v>
      </c>
    </row>
    <row r="281" spans="1:11" ht="12.75" hidden="1" customHeight="1" thickBot="1" x14ac:dyDescent="0.25">
      <c r="A281" s="88" t="str">
        <f>[1]Traduzioni!$A$7</f>
        <v>CODICE</v>
      </c>
      <c r="B281" s="89" t="str">
        <f>[1]Traduzioni!$A$8</f>
        <v>ARTICOLO</v>
      </c>
      <c r="C281" s="90"/>
      <c r="D281" s="88" t="str">
        <f>[1]Traduzioni!$A$9</f>
        <v>U.M.</v>
      </c>
      <c r="E281" s="121" t="str">
        <f>[1]Traduzioni!$A$10</f>
        <v>RUBLI</v>
      </c>
      <c r="F281" s="121" t="str">
        <f>[1]Traduzioni!$A$10</f>
        <v>RUBLI</v>
      </c>
      <c r="G281" s="92" t="str">
        <f>[1]Traduzioni!$A$13</f>
        <v>Pz per scatola</v>
      </c>
      <c r="H281" s="92" t="str">
        <f>[1]Traduzioni!$A$14</f>
        <v>Mq per scatola</v>
      </c>
      <c r="I281" s="92" t="str">
        <f>[1]Traduzioni!$A$15</f>
        <v>Mq per pallet</v>
      </c>
      <c r="J281" s="92" t="str">
        <f>[1]Traduzioni!$A$11</f>
        <v>Ordine minimo</v>
      </c>
      <c r="K281" s="92" t="str">
        <f>[1]Traduzioni!$A$12</f>
        <v>Venduto solo a scatole intere</v>
      </c>
    </row>
    <row r="282" spans="1:11" ht="27.75" hidden="1" thickBot="1" x14ac:dyDescent="0.25">
      <c r="A282" s="93" t="str">
        <f>[1]Traduzioni!$C$7</f>
        <v>CODE</v>
      </c>
      <c r="B282" s="94" t="str">
        <f>[1]Traduzioni!$C$8</f>
        <v>ITEM</v>
      </c>
      <c r="C282" s="95"/>
      <c r="D282" s="93" t="str">
        <f>[1]Traduzioni!$C$9</f>
        <v>U.M.</v>
      </c>
      <c r="E282" s="122" t="str">
        <f>[1]Traduzioni!$C$10</f>
        <v>RUBLES</v>
      </c>
      <c r="F282" s="122" t="str">
        <f>[1]Traduzioni!$C$10</f>
        <v>RUBLES</v>
      </c>
      <c r="G282" s="97" t="str">
        <f>[1]Traduzioni!$C$13</f>
        <v>Pieces in a box</v>
      </c>
      <c r="H282" s="97" t="str">
        <f>[1]Traduzioni!$C$14</f>
        <v xml:space="preserve">Sqm in a box </v>
      </c>
      <c r="I282" s="97" t="str">
        <f>[1]Traduzioni!$C$15</f>
        <v xml:space="preserve">Sqm per pallet </v>
      </c>
      <c r="J282" s="97" t="str">
        <f>[1]Traduzioni!$C$11</f>
        <v>Min. Qty to be ordered</v>
      </c>
      <c r="K282" s="97" t="str">
        <f>[1]Traduzioni!$C$12</f>
        <v>Sold for full boxes only</v>
      </c>
    </row>
    <row r="283" spans="1:11" ht="44.25" customHeight="1" thickBot="1" x14ac:dyDescent="0.25">
      <c r="A283" s="98">
        <v>600100000006</v>
      </c>
      <c r="B283" s="139" t="s">
        <v>756</v>
      </c>
      <c r="C283" s="140"/>
      <c r="D283" s="495" t="s">
        <v>701</v>
      </c>
      <c r="E283" s="571">
        <v>161</v>
      </c>
      <c r="F283" s="572">
        <v>145</v>
      </c>
      <c r="G283" s="495">
        <v>100</v>
      </c>
      <c r="H283" s="496" t="s">
        <v>702</v>
      </c>
      <c r="I283" s="496" t="s">
        <v>702</v>
      </c>
      <c r="J283" s="495" t="s">
        <v>764</v>
      </c>
      <c r="K283" s="495" t="s">
        <v>709</v>
      </c>
    </row>
    <row r="284" spans="1:11" ht="39" customHeight="1" thickBot="1" x14ac:dyDescent="0.25">
      <c r="A284" s="98">
        <v>600100000007</v>
      </c>
      <c r="B284" s="139" t="s">
        <v>759</v>
      </c>
      <c r="C284" s="144"/>
      <c r="D284" s="495"/>
      <c r="E284" s="571"/>
      <c r="F284" s="572"/>
      <c r="G284" s="495"/>
      <c r="H284" s="495"/>
      <c r="I284" s="495"/>
      <c r="J284" s="495"/>
      <c r="K284" s="495"/>
    </row>
    <row r="285" spans="1:11" ht="32.25" customHeight="1" x14ac:dyDescent="0.2">
      <c r="A285" s="98">
        <v>600100000008</v>
      </c>
      <c r="B285" s="139" t="s">
        <v>760</v>
      </c>
      <c r="C285" s="144"/>
      <c r="D285" s="495"/>
      <c r="E285" s="571"/>
      <c r="F285" s="572"/>
      <c r="G285" s="495"/>
      <c r="H285" s="495"/>
      <c r="I285" s="495"/>
      <c r="J285" s="495"/>
      <c r="K285" s="495"/>
    </row>
    <row r="286" spans="1:11" ht="12.75" customHeight="1" thickBot="1" x14ac:dyDescent="0.25">
      <c r="A286" s="66"/>
      <c r="B286" s="127"/>
      <c r="C286" s="127"/>
      <c r="E286" s="113"/>
      <c r="F286" s="113"/>
      <c r="G286" s="66"/>
      <c r="H286" s="66"/>
      <c r="I286" s="66"/>
      <c r="K286" s="66"/>
    </row>
    <row r="287" spans="1:11" ht="31.5" x14ac:dyDescent="0.2">
      <c r="A287" s="68" t="str">
        <f>[1]Traduzioni!$B$5</f>
        <v>ФОРМАТ</v>
      </c>
      <c r="B287" s="509" t="str">
        <f>[1]Traduzioni!$B$49</f>
        <v>Тоццетто 2х2</v>
      </c>
      <c r="C287" s="509"/>
      <c r="D287" s="114" t="s">
        <v>752</v>
      </c>
      <c r="E287" s="115"/>
      <c r="F287" s="115"/>
      <c r="G287" s="477" t="s">
        <v>726</v>
      </c>
      <c r="H287" s="477" t="s">
        <v>697</v>
      </c>
      <c r="I287" s="477" t="s">
        <v>726</v>
      </c>
      <c r="J287" s="71"/>
      <c r="K287" s="72"/>
    </row>
    <row r="288" spans="1:11" ht="0.75" customHeight="1" thickBot="1" x14ac:dyDescent="0.25">
      <c r="A288" s="73" t="str">
        <f>[1]Traduzioni!$A$5</f>
        <v>FORMATO</v>
      </c>
      <c r="B288" s="510" t="str">
        <f>[1]Traduzioni!$A$49</f>
        <v>Tozzetto 2x2</v>
      </c>
      <c r="C288" s="510"/>
      <c r="D288" s="116" t="s">
        <v>753</v>
      </c>
      <c r="E288" s="117"/>
      <c r="F288" s="117"/>
      <c r="G288" s="478" t="s">
        <v>728</v>
      </c>
      <c r="H288" s="478" t="s">
        <v>697</v>
      </c>
      <c r="I288" s="478" t="s">
        <v>728</v>
      </c>
      <c r="J288" s="76"/>
      <c r="K288" s="77"/>
    </row>
    <row r="289" spans="1:11" ht="24" hidden="1" thickBot="1" x14ac:dyDescent="0.25">
      <c r="A289" s="78" t="str">
        <f>[1]Traduzioni!$C$5</f>
        <v>SIZE</v>
      </c>
      <c r="B289" s="511" t="str">
        <f>[1]Traduzioni!$C$49</f>
        <v>Tozzetto 2x2</v>
      </c>
      <c r="C289" s="511"/>
      <c r="D289" s="118" t="s">
        <v>754</v>
      </c>
      <c r="E289" s="119"/>
      <c r="F289" s="119"/>
      <c r="G289" s="479" t="s">
        <v>798</v>
      </c>
      <c r="H289" s="479" t="s">
        <v>697</v>
      </c>
      <c r="I289" s="479" t="s">
        <v>798</v>
      </c>
      <c r="J289" s="81"/>
      <c r="K289" s="82"/>
    </row>
    <row r="290" spans="1:11" ht="12.75" hidden="1" customHeight="1" thickBot="1" x14ac:dyDescent="0.25">
      <c r="A290" s="66"/>
      <c r="B290" s="127"/>
      <c r="C290" s="127"/>
      <c r="E290" s="113"/>
      <c r="F290" s="113"/>
      <c r="G290" s="66"/>
      <c r="H290" s="66"/>
      <c r="I290" s="66"/>
      <c r="K290" s="66"/>
    </row>
    <row r="291" spans="1:11" ht="42.75" customHeight="1" x14ac:dyDescent="0.2">
      <c r="A291" s="83" t="str">
        <f>[1]Traduzioni!$B$7</f>
        <v>КОД</v>
      </c>
      <c r="B291" s="84" t="str">
        <f>[1]Traduzioni!$B$8</f>
        <v>АРТИКУЛ</v>
      </c>
      <c r="C291" s="85"/>
      <c r="D291" s="83" t="str">
        <f>[1]Traduzioni!$B$9</f>
        <v>ЕД.ИЗМ.</v>
      </c>
      <c r="E291" s="120" t="str">
        <f>[1]Traduzioni!$B$10</f>
        <v>РУБЛИ</v>
      </c>
      <c r="F291" s="120" t="str">
        <f>[1]Traduzioni!$B$10</f>
        <v>РУБЛИ</v>
      </c>
      <c r="G291" s="87" t="str">
        <f>[1]Traduzioni!$B$13</f>
        <v>Штук в коробке</v>
      </c>
      <c r="H291" s="87" t="str">
        <f>[1]Traduzioni!$B$14</f>
        <v>М2 в коробке</v>
      </c>
      <c r="I291" s="87" t="str">
        <f>[1]Traduzioni!$B$15</f>
        <v>М2 в паллете</v>
      </c>
      <c r="J291" s="87" t="str">
        <f>[1]Traduzioni!$B$11</f>
        <v>Минималь-ный заказ</v>
      </c>
      <c r="K291" s="87" t="str">
        <f>[1]Traduzioni!$B$12</f>
        <v>Продается только коробками</v>
      </c>
    </row>
    <row r="292" spans="1:11" ht="0.75" customHeight="1" x14ac:dyDescent="0.2">
      <c r="A292" s="88" t="str">
        <f>[1]Traduzioni!$A$7</f>
        <v>CODICE</v>
      </c>
      <c r="B292" s="89" t="str">
        <f>[1]Traduzioni!$A$8</f>
        <v>ARTICOLO</v>
      </c>
      <c r="C292" s="90"/>
      <c r="D292" s="88" t="str">
        <f>[1]Traduzioni!$A$9</f>
        <v>U.M.</v>
      </c>
      <c r="E292" s="121" t="str">
        <f>[1]Traduzioni!$A$10</f>
        <v>RUBLI</v>
      </c>
      <c r="F292" s="121" t="str">
        <f>[1]Traduzioni!$A$10</f>
        <v>RUBLI</v>
      </c>
      <c r="G292" s="92" t="str">
        <f>[1]Traduzioni!$A$13</f>
        <v>Pz per scatola</v>
      </c>
      <c r="H292" s="92" t="str">
        <f>[1]Traduzioni!$A$14</f>
        <v>Mq per scatola</v>
      </c>
      <c r="I292" s="92" t="str">
        <f>[1]Traduzioni!$A$15</f>
        <v>Mq per pallet</v>
      </c>
      <c r="J292" s="92" t="str">
        <f>[1]Traduzioni!$A$11</f>
        <v>Ordine minimo</v>
      </c>
      <c r="K292" s="92" t="str">
        <f>[1]Traduzioni!$A$12</f>
        <v>Venduto solo a scatole intere</v>
      </c>
    </row>
    <row r="293" spans="1:11" ht="27.75" hidden="1" thickBot="1" x14ac:dyDescent="0.25">
      <c r="A293" s="93" t="str">
        <f>[1]Traduzioni!$C$7</f>
        <v>CODE</v>
      </c>
      <c r="B293" s="94" t="str">
        <f>[1]Traduzioni!$C$8</f>
        <v>ITEM</v>
      </c>
      <c r="C293" s="95"/>
      <c r="D293" s="93" t="str">
        <f>[1]Traduzioni!$C$9</f>
        <v>U.M.</v>
      </c>
      <c r="E293" s="122" t="str">
        <f>[1]Traduzioni!$C$10</f>
        <v>RUBLES</v>
      </c>
      <c r="F293" s="122" t="str">
        <f>[1]Traduzioni!$C$10</f>
        <v>RUBLES</v>
      </c>
      <c r="G293" s="97" t="str">
        <f>[1]Traduzioni!$C$13</f>
        <v>Pieces in a box</v>
      </c>
      <c r="H293" s="97" t="str">
        <f>[1]Traduzioni!$C$14</f>
        <v xml:space="preserve">Sqm in a box </v>
      </c>
      <c r="I293" s="97" t="str">
        <f>[1]Traduzioni!$C$15</f>
        <v xml:space="preserve">Sqm per pallet </v>
      </c>
      <c r="J293" s="97" t="str">
        <f>[1]Traduzioni!$C$11</f>
        <v>Min. Qty to be ordered</v>
      </c>
      <c r="K293" s="97" t="str">
        <f>[1]Traduzioni!$C$12</f>
        <v>Sold for full boxes only</v>
      </c>
    </row>
    <row r="294" spans="1:11" ht="46.5" customHeight="1" x14ac:dyDescent="0.2">
      <c r="A294" s="98">
        <v>600100000002</v>
      </c>
      <c r="B294" s="99" t="s">
        <v>803</v>
      </c>
      <c r="C294" s="100"/>
      <c r="D294" s="143" t="s">
        <v>701</v>
      </c>
      <c r="E294" s="162">
        <v>180</v>
      </c>
      <c r="F294" s="110">
        <v>162</v>
      </c>
      <c r="G294" s="143">
        <v>100</v>
      </c>
      <c r="H294" s="212" t="s">
        <v>702</v>
      </c>
      <c r="I294" s="212" t="s">
        <v>702</v>
      </c>
      <c r="J294" s="143" t="s">
        <v>764</v>
      </c>
      <c r="K294" s="143" t="s">
        <v>709</v>
      </c>
    </row>
    <row r="295" spans="1:11" ht="43.5" customHeight="1" thickBot="1" x14ac:dyDescent="0.25">
      <c r="A295" s="66"/>
      <c r="B295" s="66"/>
      <c r="C295" s="66"/>
      <c r="E295" s="113"/>
      <c r="F295" s="113"/>
      <c r="G295" s="66"/>
      <c r="H295" s="66"/>
      <c r="I295" s="66"/>
      <c r="K295" s="66"/>
    </row>
    <row r="296" spans="1:11" ht="36" customHeight="1" x14ac:dyDescent="0.2">
      <c r="A296" s="68" t="str">
        <f>[1]Traduzioni!$B$5</f>
        <v>ФОРМАТ</v>
      </c>
      <c r="B296" s="490" t="str">
        <f>[1]Traduzioni!$B$49</f>
        <v>Тоццетто 2х2</v>
      </c>
      <c r="C296" s="490"/>
      <c r="D296" s="114" t="str">
        <f>[1]Traduzioni!$B$6</f>
        <v>ОБРАБОТКА:</v>
      </c>
      <c r="E296" s="115"/>
      <c r="F296" s="115"/>
      <c r="G296" s="477" t="str">
        <f>[1]Traduzioni!$B$26</f>
        <v>Шик</v>
      </c>
      <c r="H296" s="477" t="s">
        <v>697</v>
      </c>
      <c r="I296" s="477" t="str">
        <f>[1]Traduzioni!$B$24</f>
        <v>Стекло</v>
      </c>
      <c r="J296" s="71"/>
      <c r="K296" s="72"/>
    </row>
    <row r="297" spans="1:11" ht="23.25" hidden="1" x14ac:dyDescent="0.2">
      <c r="A297" s="73" t="str">
        <f>[1]Traduzioni!$A$5</f>
        <v>FORMATO</v>
      </c>
      <c r="B297" s="491" t="str">
        <f>[1]Traduzioni!$A$49</f>
        <v>Tozzetto 2x2</v>
      </c>
      <c r="C297" s="491"/>
      <c r="D297" s="116" t="str">
        <f>[1]Traduzioni!$A$6</f>
        <v>FINITURA:</v>
      </c>
      <c r="E297" s="117"/>
      <c r="F297" s="117"/>
      <c r="G297" s="478" t="str">
        <f>[1]Traduzioni!$A$26</f>
        <v>Chic</v>
      </c>
      <c r="H297" s="478"/>
      <c r="I297" s="478"/>
      <c r="J297" s="76"/>
      <c r="K297" s="77"/>
    </row>
    <row r="298" spans="1:11" ht="24" hidden="1" thickBot="1" x14ac:dyDescent="0.25">
      <c r="A298" s="78" t="str">
        <f>[1]Traduzioni!$C$5</f>
        <v>SIZE</v>
      </c>
      <c r="B298" s="492" t="str">
        <f>[1]Traduzioni!$C$49</f>
        <v>Tozzetto 2x2</v>
      </c>
      <c r="C298" s="492"/>
      <c r="D298" s="118" t="str">
        <f>[1]Traduzioni!$C$6</f>
        <v>FINISH:</v>
      </c>
      <c r="E298" s="119"/>
      <c r="F298" s="119"/>
      <c r="G298" s="479" t="str">
        <f>[1]Traduzioni!$C$26</f>
        <v>Chic</v>
      </c>
      <c r="H298" s="479"/>
      <c r="I298" s="479"/>
      <c r="J298" s="81"/>
      <c r="K298" s="82"/>
    </row>
    <row r="299" spans="1:11" ht="23.25" customHeight="1" thickBot="1" x14ac:dyDescent="0.25">
      <c r="A299" s="66"/>
      <c r="B299" s="66"/>
      <c r="C299" s="66"/>
      <c r="E299" s="113"/>
      <c r="F299" s="113"/>
      <c r="G299" s="66"/>
      <c r="H299" s="66"/>
      <c r="I299" s="66"/>
      <c r="K299" s="66"/>
    </row>
    <row r="300" spans="1:11" ht="40.5" x14ac:dyDescent="0.2">
      <c r="A300" s="83" t="str">
        <f>[1]Traduzioni!$B$7</f>
        <v>КОД</v>
      </c>
      <c r="B300" s="84" t="str">
        <f>[1]Traduzioni!$B$8</f>
        <v>АРТИКУЛ</v>
      </c>
      <c r="C300" s="85"/>
      <c r="D300" s="83" t="str">
        <f>[1]Traduzioni!$B$9</f>
        <v>ЕД.ИЗМ.</v>
      </c>
      <c r="E300" s="120" t="str">
        <f>[1]Traduzioni!$B$10</f>
        <v>РУБЛИ</v>
      </c>
      <c r="F300" s="120" t="str">
        <f>[1]Traduzioni!$B$10</f>
        <v>РУБЛИ</v>
      </c>
      <c r="G300" s="87" t="str">
        <f>[1]Traduzioni!$B$13</f>
        <v>Штук в коробке</v>
      </c>
      <c r="H300" s="87" t="s">
        <v>698</v>
      </c>
      <c r="I300" s="87" t="s">
        <v>699</v>
      </c>
      <c r="J300" s="87" t="str">
        <f>[1]Traduzioni!$B$11</f>
        <v>Минималь-ный заказ</v>
      </c>
      <c r="K300" s="87" t="str">
        <f>[1]Traduzioni!$B$12</f>
        <v>Продается только коробками</v>
      </c>
    </row>
    <row r="301" spans="1:11" ht="0.75" customHeight="1" thickBot="1" x14ac:dyDescent="0.25">
      <c r="A301" s="88" t="str">
        <f>[1]Traduzioni!$A$7</f>
        <v>CODICE</v>
      </c>
      <c r="B301" s="89" t="str">
        <f>[1]Traduzioni!$A$8</f>
        <v>ARTICOLO</v>
      </c>
      <c r="C301" s="90"/>
      <c r="D301" s="88" t="str">
        <f>[1]Traduzioni!$A$9</f>
        <v>U.M.</v>
      </c>
      <c r="E301" s="121" t="str">
        <f>[1]Traduzioni!$A$10</f>
        <v>RUBLI</v>
      </c>
      <c r="F301" s="121" t="str">
        <f>[1]Traduzioni!$A$10</f>
        <v>RUBLI</v>
      </c>
      <c r="G301" s="92" t="str">
        <f>[1]Traduzioni!$A$13</f>
        <v>Pz per scatola</v>
      </c>
      <c r="H301" s="92" t="str">
        <f>[1]Traduzioni!$A$14</f>
        <v>Mq per scatola</v>
      </c>
      <c r="I301" s="92" t="str">
        <f>[1]Traduzioni!$A$15</f>
        <v>Mq per pallet</v>
      </c>
      <c r="J301" s="92" t="str">
        <f>[1]Traduzioni!$A$11</f>
        <v>Ordine minimo</v>
      </c>
      <c r="K301" s="92" t="str">
        <f>[1]Traduzioni!$A$12</f>
        <v>Venduto solo a scatole intere</v>
      </c>
    </row>
    <row r="302" spans="1:11" ht="27.75" hidden="1" thickBot="1" x14ac:dyDescent="0.25">
      <c r="A302" s="93" t="str">
        <f>[1]Traduzioni!$C$7</f>
        <v>CODE</v>
      </c>
      <c r="B302" s="94" t="str">
        <f>[1]Traduzioni!$C$8</f>
        <v>ITEM</v>
      </c>
      <c r="C302" s="95"/>
      <c r="D302" s="93" t="str">
        <f>[1]Traduzioni!$C$9</f>
        <v>U.M.</v>
      </c>
      <c r="E302" s="122" t="str">
        <f>[1]Traduzioni!$C$10</f>
        <v>RUBLES</v>
      </c>
      <c r="F302" s="122" t="str">
        <f>[1]Traduzioni!$C$10</f>
        <v>RUBLES</v>
      </c>
      <c r="G302" s="97" t="str">
        <f>[1]Traduzioni!$C$13</f>
        <v>Pieces in a box</v>
      </c>
      <c r="H302" s="97" t="str">
        <f>[1]Traduzioni!$C$14</f>
        <v xml:space="preserve">Sqm in a box </v>
      </c>
      <c r="I302" s="97" t="str">
        <f>[1]Traduzioni!$C$15</f>
        <v xml:space="preserve">Sqm per pallet </v>
      </c>
      <c r="J302" s="97" t="str">
        <f>[1]Traduzioni!$C$11</f>
        <v>Min. Qty to be ordered</v>
      </c>
      <c r="K302" s="97" t="str">
        <f>[1]Traduzioni!$C$12</f>
        <v>Sold for full boxes only</v>
      </c>
    </row>
    <row r="303" spans="1:11" ht="45.75" customHeight="1" thickBot="1" x14ac:dyDescent="0.25">
      <c r="A303" s="240">
        <v>600090000025</v>
      </c>
      <c r="B303" s="146" t="s">
        <v>937</v>
      </c>
      <c r="C303" s="147"/>
      <c r="D303" s="513" t="s">
        <v>701</v>
      </c>
      <c r="E303" s="514">
        <v>328</v>
      </c>
      <c r="F303" s="515">
        <v>295</v>
      </c>
      <c r="G303" s="513">
        <v>100</v>
      </c>
      <c r="H303" s="513" t="s">
        <v>702</v>
      </c>
      <c r="I303" s="513" t="s">
        <v>702</v>
      </c>
      <c r="J303" s="513" t="s">
        <v>764</v>
      </c>
      <c r="K303" s="513" t="s">
        <v>709</v>
      </c>
    </row>
    <row r="304" spans="1:11" ht="39.75" customHeight="1" x14ac:dyDescent="0.2">
      <c r="A304" s="241">
        <v>600090000026</v>
      </c>
      <c r="B304" s="148" t="s">
        <v>938</v>
      </c>
      <c r="C304" s="144"/>
      <c r="D304" s="513"/>
      <c r="E304" s="514">
        <v>0</v>
      </c>
      <c r="F304" s="515"/>
      <c r="G304" s="513">
        <v>0</v>
      </c>
      <c r="H304" s="513" t="s">
        <v>702</v>
      </c>
      <c r="I304" s="513" t="s">
        <v>702</v>
      </c>
      <c r="J304" s="513" t="s">
        <v>764</v>
      </c>
      <c r="K304" s="513" t="s">
        <v>709</v>
      </c>
    </row>
    <row r="305" spans="1:11" ht="33" customHeight="1" thickBot="1" x14ac:dyDescent="0.25">
      <c r="A305" s="66"/>
      <c r="B305" s="66"/>
      <c r="C305" s="66"/>
      <c r="E305" s="113"/>
      <c r="F305" s="113"/>
      <c r="G305" s="66"/>
      <c r="H305" s="66"/>
      <c r="I305" s="66"/>
      <c r="K305" s="66"/>
    </row>
    <row r="306" spans="1:11" ht="39" customHeight="1" thickBot="1" x14ac:dyDescent="0.25">
      <c r="A306" s="68" t="str">
        <f>[1]Traduzioni!$B$5</f>
        <v>ФОРМАТ</v>
      </c>
      <c r="B306" s="490" t="str">
        <f>[1]Traduzioni!$B$50</f>
        <v>Тоццетто 2,5х2,5</v>
      </c>
      <c r="C306" s="490"/>
      <c r="D306" s="114" t="str">
        <f>[1]Traduzioni!$B$6</f>
        <v>ОБРАБОТКА:</v>
      </c>
      <c r="E306" s="115"/>
      <c r="F306" s="115"/>
      <c r="G306" s="477" t="str">
        <f>[1]Traduzioni!$B$27</f>
        <v>Неон</v>
      </c>
      <c r="H306" s="477" t="s">
        <v>697</v>
      </c>
      <c r="I306" s="477" t="str">
        <f>[1]Traduzioni!$B$24</f>
        <v>Стекло</v>
      </c>
      <c r="J306" s="71"/>
      <c r="K306" s="72"/>
    </row>
    <row r="307" spans="1:11" ht="41.25" hidden="1" customHeight="1" thickBot="1" x14ac:dyDescent="0.25">
      <c r="A307" s="73" t="str">
        <f>[1]Traduzioni!$A$5</f>
        <v>FORMATO</v>
      </c>
      <c r="B307" s="491" t="str">
        <f>[1]Traduzioni!$A$50</f>
        <v>Tozzetto 2,5x2,5</v>
      </c>
      <c r="C307" s="491"/>
      <c r="D307" s="116" t="str">
        <f>[1]Traduzioni!$A$6</f>
        <v>FINITURA:</v>
      </c>
      <c r="E307" s="117"/>
      <c r="F307" s="117"/>
      <c r="G307" s="478" t="str">
        <f>[1]Traduzioni!$A$27</f>
        <v>Neon</v>
      </c>
      <c r="H307" s="478"/>
      <c r="I307" s="478"/>
      <c r="J307" s="76"/>
      <c r="K307" s="77"/>
    </row>
    <row r="308" spans="1:11" ht="24" hidden="1" thickBot="1" x14ac:dyDescent="0.25">
      <c r="A308" s="78" t="str">
        <f>[1]Traduzioni!$C$5</f>
        <v>SIZE</v>
      </c>
      <c r="B308" s="492" t="str">
        <f>[1]Traduzioni!$C$50</f>
        <v>Tozzetto 2,5x2,5</v>
      </c>
      <c r="C308" s="492"/>
      <c r="D308" s="118" t="str">
        <f>[1]Traduzioni!$C$6</f>
        <v>FINISH:</v>
      </c>
      <c r="E308" s="119"/>
      <c r="F308" s="119"/>
      <c r="G308" s="479" t="str">
        <f>[1]Traduzioni!$C$27</f>
        <v>Neon</v>
      </c>
      <c r="H308" s="479"/>
      <c r="I308" s="479"/>
      <c r="J308" s="81"/>
      <c r="K308" s="82"/>
    </row>
    <row r="309" spans="1:11" ht="23.25" hidden="1" customHeight="1" thickBot="1" x14ac:dyDescent="0.25">
      <c r="A309" s="66"/>
      <c r="B309" s="66"/>
      <c r="C309" s="66"/>
      <c r="E309" s="113"/>
      <c r="F309" s="113"/>
      <c r="G309" s="66"/>
      <c r="H309" s="66"/>
      <c r="I309" s="66"/>
      <c r="K309" s="66"/>
    </row>
    <row r="310" spans="1:11" ht="41.25" thickBot="1" x14ac:dyDescent="0.25">
      <c r="A310" s="83" t="str">
        <f>[1]Traduzioni!$B$7</f>
        <v>КОД</v>
      </c>
      <c r="B310" s="84" t="str">
        <f>[1]Traduzioni!$B$8</f>
        <v>АРТИКУЛ</v>
      </c>
      <c r="C310" s="85"/>
      <c r="D310" s="83" t="str">
        <f>[1]Traduzioni!$B$9</f>
        <v>ЕД.ИЗМ.</v>
      </c>
      <c r="E310" s="120" t="str">
        <f>[1]Traduzioni!$B$10</f>
        <v>РУБЛИ</v>
      </c>
      <c r="F310" s="120" t="str">
        <f>[1]Traduzioni!$B$10</f>
        <v>РУБЛИ</v>
      </c>
      <c r="G310" s="87" t="str">
        <f>[1]Traduzioni!$B$13</f>
        <v>Штук в коробке</v>
      </c>
      <c r="H310" s="87" t="s">
        <v>698</v>
      </c>
      <c r="I310" s="87" t="s">
        <v>699</v>
      </c>
      <c r="J310" s="87" t="str">
        <f>[1]Traduzioni!$B$11</f>
        <v>Минималь-ный заказ</v>
      </c>
      <c r="K310" s="87" t="str">
        <f>[1]Traduzioni!$B$12</f>
        <v>Продается только коробками</v>
      </c>
    </row>
    <row r="311" spans="1:11" ht="41.25" hidden="1" thickBot="1" x14ac:dyDescent="0.25">
      <c r="A311" s="88" t="str">
        <f>[1]Traduzioni!$A$7</f>
        <v>CODICE</v>
      </c>
      <c r="B311" s="89" t="str">
        <f>[1]Traduzioni!$A$8</f>
        <v>ARTICOLO</v>
      </c>
      <c r="C311" s="90"/>
      <c r="D311" s="88" t="str">
        <f>[1]Traduzioni!$A$9</f>
        <v>U.M.</v>
      </c>
      <c r="E311" s="121" t="str">
        <f>[1]Traduzioni!$A$10</f>
        <v>RUBLI</v>
      </c>
      <c r="F311" s="121" t="str">
        <f>[1]Traduzioni!$A$10</f>
        <v>RUBLI</v>
      </c>
      <c r="G311" s="92" t="str">
        <f>[1]Traduzioni!$A$13</f>
        <v>Pz per scatola</v>
      </c>
      <c r="H311" s="92" t="str">
        <f>[1]Traduzioni!$A$14</f>
        <v>Mq per scatola</v>
      </c>
      <c r="I311" s="92" t="str">
        <f>[1]Traduzioni!$A$15</f>
        <v>Mq per pallet</v>
      </c>
      <c r="J311" s="92" t="str">
        <f>[1]Traduzioni!$A$11</f>
        <v>Ordine minimo</v>
      </c>
      <c r="K311" s="92" t="str">
        <f>[1]Traduzioni!$A$12</f>
        <v>Venduto solo a scatole intere</v>
      </c>
    </row>
    <row r="312" spans="1:11" ht="27.75" hidden="1" thickBot="1" x14ac:dyDescent="0.25">
      <c r="A312" s="93" t="str">
        <f>[1]Traduzioni!$C$7</f>
        <v>CODE</v>
      </c>
      <c r="B312" s="94" t="str">
        <f>[1]Traduzioni!$C$8</f>
        <v>ITEM</v>
      </c>
      <c r="C312" s="95"/>
      <c r="D312" s="93" t="str">
        <f>[1]Traduzioni!$C$9</f>
        <v>U.M.</v>
      </c>
      <c r="E312" s="122" t="str">
        <f>[1]Traduzioni!$C$10</f>
        <v>RUBLES</v>
      </c>
      <c r="F312" s="122" t="str">
        <f>[1]Traduzioni!$C$10</f>
        <v>RUBLES</v>
      </c>
      <c r="G312" s="97" t="str">
        <f>[1]Traduzioni!$C$13</f>
        <v>Pieces in a box</v>
      </c>
      <c r="H312" s="97" t="str">
        <f>[1]Traduzioni!$C$14</f>
        <v xml:space="preserve">Sqm in a box </v>
      </c>
      <c r="I312" s="97" t="str">
        <f>[1]Traduzioni!$C$15</f>
        <v xml:space="preserve">Sqm per pallet </v>
      </c>
      <c r="J312" s="97" t="str">
        <f>[1]Traduzioni!$C$11</f>
        <v>Min. Qty to be ordered</v>
      </c>
      <c r="K312" s="97" t="str">
        <f>[1]Traduzioni!$C$12</f>
        <v>Sold for full boxes only</v>
      </c>
    </row>
    <row r="313" spans="1:11" ht="44.25" customHeight="1" thickBot="1" x14ac:dyDescent="0.25">
      <c r="A313" s="145">
        <v>600090000022</v>
      </c>
      <c r="B313" s="146" t="s">
        <v>763</v>
      </c>
      <c r="C313" s="147"/>
      <c r="D313" s="513" t="s">
        <v>701</v>
      </c>
      <c r="E313" s="514">
        <v>478</v>
      </c>
      <c r="F313" s="515">
        <v>430</v>
      </c>
      <c r="G313" s="513">
        <v>100</v>
      </c>
      <c r="H313" s="513" t="s">
        <v>702</v>
      </c>
      <c r="I313" s="513" t="s">
        <v>702</v>
      </c>
      <c r="J313" s="513" t="s">
        <v>764</v>
      </c>
      <c r="K313" s="513" t="s">
        <v>709</v>
      </c>
    </row>
    <row r="314" spans="1:11" ht="44.25" customHeight="1" thickBot="1" x14ac:dyDescent="0.25">
      <c r="A314" s="145">
        <v>600090000021</v>
      </c>
      <c r="B314" s="148" t="s">
        <v>765</v>
      </c>
      <c r="C314" s="144"/>
      <c r="D314" s="513"/>
      <c r="E314" s="514">
        <v>0</v>
      </c>
      <c r="F314" s="515"/>
      <c r="G314" s="513">
        <v>0</v>
      </c>
      <c r="H314" s="513">
        <v>0</v>
      </c>
      <c r="I314" s="513">
        <v>0</v>
      </c>
      <c r="J314" s="513"/>
      <c r="K314" s="513">
        <v>0</v>
      </c>
    </row>
    <row r="315" spans="1:11" ht="33.75" customHeight="1" x14ac:dyDescent="0.2">
      <c r="A315" s="145">
        <v>600090000020</v>
      </c>
      <c r="B315" s="139" t="s">
        <v>766</v>
      </c>
      <c r="C315" s="140"/>
      <c r="D315" s="513"/>
      <c r="E315" s="514">
        <v>0</v>
      </c>
      <c r="F315" s="515"/>
      <c r="G315" s="513">
        <v>0</v>
      </c>
      <c r="H315" s="513">
        <v>0</v>
      </c>
      <c r="I315" s="513">
        <v>0</v>
      </c>
      <c r="J315" s="513"/>
      <c r="K315" s="513">
        <v>0</v>
      </c>
    </row>
    <row r="316" spans="1:11" ht="42" customHeight="1" x14ac:dyDescent="0.2"/>
    <row r="317" spans="1:11" ht="39.75" customHeight="1" x14ac:dyDescent="0.2"/>
    <row r="318" spans="1:11" ht="41.25" customHeight="1" x14ac:dyDescent="0.2"/>
  </sheetData>
  <sheetProtection selectLockedCells="1" selectUnlockedCells="1"/>
  <mergeCells count="387">
    <mergeCell ref="B307:C307"/>
    <mergeCell ref="G307:I307"/>
    <mergeCell ref="B308:C308"/>
    <mergeCell ref="G308:I308"/>
    <mergeCell ref="H313:H315"/>
    <mergeCell ref="I313:I315"/>
    <mergeCell ref="J313:J315"/>
    <mergeCell ref="K313:K315"/>
    <mergeCell ref="D313:D315"/>
    <mergeCell ref="E313:E315"/>
    <mergeCell ref="F313:F315"/>
    <mergeCell ref="G313:G315"/>
    <mergeCell ref="D303:D304"/>
    <mergeCell ref="E303:E304"/>
    <mergeCell ref="F303:F304"/>
    <mergeCell ref="G303:G304"/>
    <mergeCell ref="H303:H304"/>
    <mergeCell ref="I303:I304"/>
    <mergeCell ref="J303:J304"/>
    <mergeCell ref="K303:K304"/>
    <mergeCell ref="B306:C306"/>
    <mergeCell ref="G306:I306"/>
    <mergeCell ref="B288:C288"/>
    <mergeCell ref="G288:I288"/>
    <mergeCell ref="B289:C289"/>
    <mergeCell ref="G289:I289"/>
    <mergeCell ref="B296:C296"/>
    <mergeCell ref="G296:I296"/>
    <mergeCell ref="B297:C297"/>
    <mergeCell ref="G297:I297"/>
    <mergeCell ref="B298:C298"/>
    <mergeCell ref="G298:I298"/>
    <mergeCell ref="B278:C278"/>
    <mergeCell ref="G278:I278"/>
    <mergeCell ref="H283:H285"/>
    <mergeCell ref="I283:I285"/>
    <mergeCell ref="J283:J285"/>
    <mergeCell ref="K283:K285"/>
    <mergeCell ref="B287:C287"/>
    <mergeCell ref="G287:I287"/>
    <mergeCell ref="D283:D285"/>
    <mergeCell ref="E283:E285"/>
    <mergeCell ref="F283:F285"/>
    <mergeCell ref="G283:G285"/>
    <mergeCell ref="J272:J274"/>
    <mergeCell ref="K272:K274"/>
    <mergeCell ref="B276:C276"/>
    <mergeCell ref="G276:I276"/>
    <mergeCell ref="D272:D274"/>
    <mergeCell ref="E272:E274"/>
    <mergeCell ref="F272:F274"/>
    <mergeCell ref="G272:G274"/>
    <mergeCell ref="B277:C277"/>
    <mergeCell ref="G277:I277"/>
    <mergeCell ref="B265:C265"/>
    <mergeCell ref="G265:I265"/>
    <mergeCell ref="D261:D263"/>
    <mergeCell ref="E261:E263"/>
    <mergeCell ref="B266:C266"/>
    <mergeCell ref="G266:I266"/>
    <mergeCell ref="B267:C267"/>
    <mergeCell ref="G267:I267"/>
    <mergeCell ref="H272:H274"/>
    <mergeCell ref="I272:I274"/>
    <mergeCell ref="K251:K252"/>
    <mergeCell ref="B254:C254"/>
    <mergeCell ref="G254:I254"/>
    <mergeCell ref="F261:F263"/>
    <mergeCell ref="G261:G263"/>
    <mergeCell ref="B255:C255"/>
    <mergeCell ref="G255:I255"/>
    <mergeCell ref="B256:C256"/>
    <mergeCell ref="G256:I256"/>
    <mergeCell ref="H261:H263"/>
    <mergeCell ref="I261:I263"/>
    <mergeCell ref="J261:J263"/>
    <mergeCell ref="K261:K263"/>
    <mergeCell ref="B246:C246"/>
    <mergeCell ref="G246:I246"/>
    <mergeCell ref="D251:D252"/>
    <mergeCell ref="E251:E252"/>
    <mergeCell ref="F251:F252"/>
    <mergeCell ref="G251:G252"/>
    <mergeCell ref="H251:H252"/>
    <mergeCell ref="I251:I252"/>
    <mergeCell ref="J251:J252"/>
    <mergeCell ref="B235:C235"/>
    <mergeCell ref="G235:I235"/>
    <mergeCell ref="B236:C236"/>
    <mergeCell ref="G236:I236"/>
    <mergeCell ref="B237:C237"/>
    <mergeCell ref="G237:I237"/>
    <mergeCell ref="B244:C244"/>
    <mergeCell ref="G244:I244"/>
    <mergeCell ref="B245:C245"/>
    <mergeCell ref="G245:I245"/>
    <mergeCell ref="J220:J222"/>
    <mergeCell ref="K220:K222"/>
    <mergeCell ref="B224:C224"/>
    <mergeCell ref="G224:I224"/>
    <mergeCell ref="B225:C225"/>
    <mergeCell ref="G225:I225"/>
    <mergeCell ref="B226:C226"/>
    <mergeCell ref="G226:I226"/>
    <mergeCell ref="D231:D233"/>
    <mergeCell ref="E231:E233"/>
    <mergeCell ref="F231:F233"/>
    <mergeCell ref="G231:G233"/>
    <mergeCell ref="H231:H233"/>
    <mergeCell ref="I231:I233"/>
    <mergeCell ref="J231:J233"/>
    <mergeCell ref="K231:K233"/>
    <mergeCell ref="B213:C213"/>
    <mergeCell ref="G213:I213"/>
    <mergeCell ref="B214:C214"/>
    <mergeCell ref="G214:I214"/>
    <mergeCell ref="B219:C219"/>
    <mergeCell ref="B220:C220"/>
    <mergeCell ref="D220:D222"/>
    <mergeCell ref="E220:E222"/>
    <mergeCell ref="F220:F222"/>
    <mergeCell ref="B221:C221"/>
    <mergeCell ref="B222:C222"/>
    <mergeCell ref="G220:G222"/>
    <mergeCell ref="H220:H222"/>
    <mergeCell ref="I220:I222"/>
    <mergeCell ref="B203:C203"/>
    <mergeCell ref="G203:I203"/>
    <mergeCell ref="B204:C204"/>
    <mergeCell ref="G204:I204"/>
    <mergeCell ref="B205:C205"/>
    <mergeCell ref="G205:I205"/>
    <mergeCell ref="B210:C210"/>
    <mergeCell ref="B212:C212"/>
    <mergeCell ref="G212:I212"/>
    <mergeCell ref="B194:C194"/>
    <mergeCell ref="G194:I194"/>
    <mergeCell ref="G199:G201"/>
    <mergeCell ref="H199:H201"/>
    <mergeCell ref="I199:I201"/>
    <mergeCell ref="J199:J201"/>
    <mergeCell ref="K199:K201"/>
    <mergeCell ref="B200:C200"/>
    <mergeCell ref="B201:C201"/>
    <mergeCell ref="B199:C199"/>
    <mergeCell ref="D199:D201"/>
    <mergeCell ref="E199:E201"/>
    <mergeCell ref="F199:F201"/>
    <mergeCell ref="J188:J189"/>
    <mergeCell ref="K188:K189"/>
    <mergeCell ref="B192:C192"/>
    <mergeCell ref="G192:I192"/>
    <mergeCell ref="D188:D189"/>
    <mergeCell ref="E188:E189"/>
    <mergeCell ref="F188:F189"/>
    <mergeCell ref="G188:G189"/>
    <mergeCell ref="B193:C193"/>
    <mergeCell ref="G193:I193"/>
    <mergeCell ref="B181:C181"/>
    <mergeCell ref="G181:I181"/>
    <mergeCell ref="D177:D178"/>
    <mergeCell ref="E177:E178"/>
    <mergeCell ref="B182:C182"/>
    <mergeCell ref="G182:I182"/>
    <mergeCell ref="B183:C183"/>
    <mergeCell ref="G183:I183"/>
    <mergeCell ref="H188:H189"/>
    <mergeCell ref="I188:I189"/>
    <mergeCell ref="J166:J167"/>
    <mergeCell ref="K166:K167"/>
    <mergeCell ref="B170:C170"/>
    <mergeCell ref="G170:I170"/>
    <mergeCell ref="F177:F178"/>
    <mergeCell ref="G177:G178"/>
    <mergeCell ref="B171:C171"/>
    <mergeCell ref="G171:I171"/>
    <mergeCell ref="B172:C172"/>
    <mergeCell ref="G172:I172"/>
    <mergeCell ref="H177:H178"/>
    <mergeCell ref="I177:I178"/>
    <mergeCell ref="J177:J178"/>
    <mergeCell ref="K177:K178"/>
    <mergeCell ref="B160:C160"/>
    <mergeCell ref="G160:I160"/>
    <mergeCell ref="B161:C161"/>
    <mergeCell ref="G161:I161"/>
    <mergeCell ref="D166:D167"/>
    <mergeCell ref="E166:E167"/>
    <mergeCell ref="F166:F167"/>
    <mergeCell ref="G166:G167"/>
    <mergeCell ref="H166:H167"/>
    <mergeCell ref="I166:I167"/>
    <mergeCell ref="J152:J157"/>
    <mergeCell ref="K152:K157"/>
    <mergeCell ref="B153:C153"/>
    <mergeCell ref="B154:C154"/>
    <mergeCell ref="B155:C155"/>
    <mergeCell ref="B156:C156"/>
    <mergeCell ref="B157:C157"/>
    <mergeCell ref="B159:C159"/>
    <mergeCell ref="G159:I159"/>
    <mergeCell ref="B147:C147"/>
    <mergeCell ref="G147:I147"/>
    <mergeCell ref="B152:C152"/>
    <mergeCell ref="D152:D157"/>
    <mergeCell ref="E152:E157"/>
    <mergeCell ref="F152:F157"/>
    <mergeCell ref="G152:G157"/>
    <mergeCell ref="H152:H157"/>
    <mergeCell ref="I152:I157"/>
    <mergeCell ref="J138:J143"/>
    <mergeCell ref="K138:K143"/>
    <mergeCell ref="B145:C145"/>
    <mergeCell ref="G145:I145"/>
    <mergeCell ref="D138:D143"/>
    <mergeCell ref="E138:E143"/>
    <mergeCell ref="F138:F143"/>
    <mergeCell ref="G138:G143"/>
    <mergeCell ref="B146:C146"/>
    <mergeCell ref="G146:I146"/>
    <mergeCell ref="B131:C131"/>
    <mergeCell ref="G131:I131"/>
    <mergeCell ref="D124:D129"/>
    <mergeCell ref="E124:E129"/>
    <mergeCell ref="B132:C132"/>
    <mergeCell ref="G132:I132"/>
    <mergeCell ref="B133:C133"/>
    <mergeCell ref="G133:I133"/>
    <mergeCell ref="H138:H143"/>
    <mergeCell ref="I138:I143"/>
    <mergeCell ref="J110:J113"/>
    <mergeCell ref="K110:K113"/>
    <mergeCell ref="B117:C117"/>
    <mergeCell ref="G117:I117"/>
    <mergeCell ref="F124:F129"/>
    <mergeCell ref="G124:G129"/>
    <mergeCell ref="B118:C118"/>
    <mergeCell ref="G118:I118"/>
    <mergeCell ref="B119:C119"/>
    <mergeCell ref="G119:I119"/>
    <mergeCell ref="H124:H129"/>
    <mergeCell ref="I124:I129"/>
    <mergeCell ref="J124:J129"/>
    <mergeCell ref="K124:K129"/>
    <mergeCell ref="B96:C96"/>
    <mergeCell ref="D96:D101"/>
    <mergeCell ref="B103:C103"/>
    <mergeCell ref="G103:I103"/>
    <mergeCell ref="B104:C104"/>
    <mergeCell ref="G104:I104"/>
    <mergeCell ref="B105:C105"/>
    <mergeCell ref="G105:I105"/>
    <mergeCell ref="D110:D113"/>
    <mergeCell ref="E110:E113"/>
    <mergeCell ref="F110:F113"/>
    <mergeCell ref="G110:G113"/>
    <mergeCell ref="H110:H113"/>
    <mergeCell ref="I110:I113"/>
    <mergeCell ref="J82:J85"/>
    <mergeCell ref="K82:K85"/>
    <mergeCell ref="B83:C83"/>
    <mergeCell ref="B84:C84"/>
    <mergeCell ref="B85:C85"/>
    <mergeCell ref="B86:C86"/>
    <mergeCell ref="E96:E101"/>
    <mergeCell ref="F96:F101"/>
    <mergeCell ref="G96:G101"/>
    <mergeCell ref="H96:H101"/>
    <mergeCell ref="B89:C89"/>
    <mergeCell ref="G89:I89"/>
    <mergeCell ref="B90:C90"/>
    <mergeCell ref="G90:I90"/>
    <mergeCell ref="B91:C91"/>
    <mergeCell ref="G91:I91"/>
    <mergeCell ref="I96:I101"/>
    <mergeCell ref="J96:J101"/>
    <mergeCell ref="K96:K101"/>
    <mergeCell ref="B97:C97"/>
    <mergeCell ref="B98:C98"/>
    <mergeCell ref="B99:C99"/>
    <mergeCell ref="B100:C100"/>
    <mergeCell ref="B101:C101"/>
    <mergeCell ref="B72:C72"/>
    <mergeCell ref="B73:C73"/>
    <mergeCell ref="B75:C75"/>
    <mergeCell ref="G75:I75"/>
    <mergeCell ref="B76:C76"/>
    <mergeCell ref="G76:I76"/>
    <mergeCell ref="B77:C77"/>
    <mergeCell ref="G77:I77"/>
    <mergeCell ref="B82:C82"/>
    <mergeCell ref="D82:D87"/>
    <mergeCell ref="E82:E85"/>
    <mergeCell ref="F82:F85"/>
    <mergeCell ref="G82:G85"/>
    <mergeCell ref="H82:H85"/>
    <mergeCell ref="I82:I85"/>
    <mergeCell ref="B87:C87"/>
    <mergeCell ref="H54:H57"/>
    <mergeCell ref="I54:I57"/>
    <mergeCell ref="J54:J57"/>
    <mergeCell ref="K54:K57"/>
    <mergeCell ref="E54:E57"/>
    <mergeCell ref="F54:F57"/>
    <mergeCell ref="B59:C59"/>
    <mergeCell ref="B61:C63"/>
    <mergeCell ref="G68:G71"/>
    <mergeCell ref="H68:H71"/>
    <mergeCell ref="G61:K61"/>
    <mergeCell ref="G62:I62"/>
    <mergeCell ref="G63:I63"/>
    <mergeCell ref="I68:I71"/>
    <mergeCell ref="J68:J71"/>
    <mergeCell ref="K68:K71"/>
    <mergeCell ref="B69:C69"/>
    <mergeCell ref="B70:C70"/>
    <mergeCell ref="B71:C71"/>
    <mergeCell ref="B68:C68"/>
    <mergeCell ref="D68:D71"/>
    <mergeCell ref="E68:E71"/>
    <mergeCell ref="F68:F71"/>
    <mergeCell ref="B31:C31"/>
    <mergeCell ref="B33:C35"/>
    <mergeCell ref="B41:C41"/>
    <mergeCell ref="B42:C42"/>
    <mergeCell ref="B43:C43"/>
    <mergeCell ref="B40:C40"/>
    <mergeCell ref="D40:D43"/>
    <mergeCell ref="D54:D57"/>
    <mergeCell ref="G47:K47"/>
    <mergeCell ref="G48:I48"/>
    <mergeCell ref="G49:I49"/>
    <mergeCell ref="G40:G43"/>
    <mergeCell ref="H40:H43"/>
    <mergeCell ref="I40:I43"/>
    <mergeCell ref="J40:J43"/>
    <mergeCell ref="K40:K43"/>
    <mergeCell ref="E40:E43"/>
    <mergeCell ref="B45:C45"/>
    <mergeCell ref="B47:C49"/>
    <mergeCell ref="B55:C55"/>
    <mergeCell ref="B56:C56"/>
    <mergeCell ref="B57:C57"/>
    <mergeCell ref="B54:C54"/>
    <mergeCell ref="G54:G57"/>
    <mergeCell ref="G33:K33"/>
    <mergeCell ref="G34:I34"/>
    <mergeCell ref="G35:I35"/>
    <mergeCell ref="G26:G29"/>
    <mergeCell ref="H26:H29"/>
    <mergeCell ref="I26:I29"/>
    <mergeCell ref="J26:J29"/>
    <mergeCell ref="K26:K29"/>
    <mergeCell ref="F40:F43"/>
    <mergeCell ref="E26:E29"/>
    <mergeCell ref="F26:F29"/>
    <mergeCell ref="B16:C16"/>
    <mergeCell ref="B17:C17"/>
    <mergeCell ref="B19:C21"/>
    <mergeCell ref="B27:C27"/>
    <mergeCell ref="B28:C28"/>
    <mergeCell ref="B29:C29"/>
    <mergeCell ref="B26:C26"/>
    <mergeCell ref="D26:D29"/>
    <mergeCell ref="B15:C15"/>
    <mergeCell ref="E7:H7"/>
    <mergeCell ref="B12:C12"/>
    <mergeCell ref="D12:D15"/>
    <mergeCell ref="E12:E15"/>
    <mergeCell ref="F12:F15"/>
    <mergeCell ref="G19:K19"/>
    <mergeCell ref="G20:I20"/>
    <mergeCell ref="G21:I21"/>
    <mergeCell ref="I12:I15"/>
    <mergeCell ref="J12:J15"/>
    <mergeCell ref="K12:K15"/>
    <mergeCell ref="G12:G15"/>
    <mergeCell ref="H12:H15"/>
    <mergeCell ref="B1:B3"/>
    <mergeCell ref="D1:G1"/>
    <mergeCell ref="D2:G2"/>
    <mergeCell ref="D3:J3"/>
    <mergeCell ref="B5:C7"/>
    <mergeCell ref="E5:H5"/>
    <mergeCell ref="E6:H6"/>
    <mergeCell ref="B13:C13"/>
    <mergeCell ref="B14:C14"/>
  </mergeCells>
  <pageMargins left="0.22013888888888888" right="0.27986111111111112" top="0.25972222222222224" bottom="0.20972222222222223" header="0.51180555555555551" footer="0.51180555555555551"/>
  <pageSetup paperSize="9" scale="49" firstPageNumber="0" orientation="landscape" horizontalDpi="300" verticalDpi="300"/>
  <headerFooter alignWithMargins="0"/>
  <rowBreaks count="6" manualBreakCount="6">
    <brk id="25" max="16383" man="1"/>
    <brk id="48" max="16383" man="1"/>
    <brk id="76" max="16383" man="1"/>
    <brk id="108" max="16383" man="1"/>
    <brk id="136" max="16383" man="1"/>
    <brk id="28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K202"/>
  <sheetViews>
    <sheetView zoomScale="90" zoomScaleNormal="90" zoomScaleSheetLayoutView="70" workbookViewId="0">
      <selection activeCell="A140" sqref="A140:IV140"/>
    </sheetView>
  </sheetViews>
  <sheetFormatPr defaultRowHeight="15.75" x14ac:dyDescent="0.2"/>
  <cols>
    <col min="1" max="1" width="19" style="51" customWidth="1"/>
    <col min="2" max="2" width="39.7109375" style="51" customWidth="1"/>
    <col min="3" max="3" width="0" style="51" hidden="1" customWidth="1"/>
    <col min="4" max="4" width="16.85546875" style="51" customWidth="1"/>
    <col min="5" max="5" width="13.42578125" style="51" customWidth="1"/>
    <col min="6" max="6" width="13.5703125" style="51" customWidth="1"/>
    <col min="7" max="8" width="12.140625" style="51" customWidth="1"/>
    <col min="9" max="9" width="11.7109375" style="51" customWidth="1"/>
    <col min="10" max="10" width="12.140625" style="51" customWidth="1"/>
    <col min="11" max="11" width="15.85546875" style="51" customWidth="1"/>
    <col min="12" max="13" width="0" style="52" hidden="1" customWidth="1"/>
    <col min="14" max="14" width="9" style="52" customWidth="1"/>
    <col min="15" max="16384" width="9.140625" style="52"/>
  </cols>
  <sheetData>
    <row r="1" spans="1:11" s="51" customFormat="1" ht="46.5" customHeight="1" thickBot="1" x14ac:dyDescent="0.25">
      <c r="A1" s="55" t="str">
        <f>[1]Traduzioni!$B$4</f>
        <v>СЕРИЯ</v>
      </c>
      <c r="B1" s="475" t="s">
        <v>1001</v>
      </c>
      <c r="C1" s="56"/>
      <c r="D1" s="517" t="str">
        <f>[1]Traduzioni!$B$101</f>
        <v>КЕРАМОГРАНИТ ОКРАШЕННЫЙ В МАССЕ</v>
      </c>
      <c r="E1" s="517"/>
      <c r="F1" s="517"/>
      <c r="G1" s="517"/>
      <c r="H1" s="517"/>
      <c r="I1" s="57"/>
      <c r="J1" s="57"/>
      <c r="K1" s="58"/>
    </row>
    <row r="2" spans="1:11" s="51" customFormat="1" ht="2.25" hidden="1" customHeight="1" thickBot="1" x14ac:dyDescent="0.25">
      <c r="A2" s="60" t="str">
        <f>[1]Traduzioni!$A$4</f>
        <v>SERIE</v>
      </c>
      <c r="B2" s="475"/>
      <c r="C2" s="61"/>
      <c r="D2" s="518" t="str">
        <f>[1]Traduzioni!$A$101</f>
        <v xml:space="preserve"> Gres Porcellanato colorato in massa         Full Body Coloured Porcelain Stoneware</v>
      </c>
      <c r="E2" s="518"/>
      <c r="F2" s="518"/>
      <c r="G2" s="518"/>
      <c r="H2" s="518"/>
      <c r="I2" s="62"/>
      <c r="J2" s="62"/>
      <c r="K2" s="63"/>
    </row>
    <row r="3" spans="1:11" s="51" customFormat="1" ht="22.9" customHeight="1" thickBot="1" x14ac:dyDescent="0.25">
      <c r="A3" s="64" t="str">
        <f>[1]Traduzioni!$C$4</f>
        <v xml:space="preserve">SERIES </v>
      </c>
      <c r="B3" s="475"/>
      <c r="C3" s="65"/>
      <c r="D3" s="519" t="str">
        <f>[1]Traduzioni!$A$3</f>
        <v>Цены, включая НДС - Prezzi IVA compresa - Prices VAT included</v>
      </c>
      <c r="E3" s="519"/>
      <c r="F3" s="519"/>
      <c r="G3" s="519"/>
      <c r="H3" s="519"/>
      <c r="I3" s="519"/>
      <c r="J3" s="519"/>
      <c r="K3" s="519"/>
    </row>
    <row r="4" spans="1:11" s="51" customFormat="1" ht="16.5" thickBot="1" x14ac:dyDescent="0.25">
      <c r="A4" s="66"/>
      <c r="B4" s="66"/>
      <c r="C4" s="66"/>
      <c r="E4" s="66"/>
      <c r="F4" s="66"/>
      <c r="G4" s="66"/>
      <c r="H4" s="66"/>
      <c r="I4" s="66"/>
      <c r="K4" s="66"/>
    </row>
    <row r="5" spans="1:11" s="59" customFormat="1" ht="54.75" customHeight="1" thickBot="1" x14ac:dyDescent="0.25">
      <c r="A5" s="68" t="str">
        <f>[1]Traduzioni!$B$5</f>
        <v>ФОРМАТ</v>
      </c>
      <c r="B5" s="476" t="s">
        <v>675</v>
      </c>
      <c r="C5" s="476"/>
      <c r="D5" s="69" t="str">
        <f>[1]Traduzioni!$B$6</f>
        <v>ОБРАБОТКА:</v>
      </c>
      <c r="E5" s="69"/>
      <c r="F5" s="69"/>
      <c r="G5" s="477" t="str">
        <f>[1]Traduzioni!$B$16</f>
        <v>Натуральная</v>
      </c>
      <c r="H5" s="477"/>
      <c r="I5" s="477"/>
      <c r="J5" s="71"/>
      <c r="K5" s="72"/>
    </row>
    <row r="6" spans="1:11" s="59" customFormat="1" ht="0.75" customHeight="1" thickBot="1" x14ac:dyDescent="0.25">
      <c r="A6" s="73" t="str">
        <f>[1]Traduzioni!$A$5</f>
        <v>FORMATO</v>
      </c>
      <c r="B6" s="476"/>
      <c r="C6" s="476"/>
      <c r="D6" s="74" t="str">
        <f>[1]Traduzioni!$A$6</f>
        <v>FINITURA:</v>
      </c>
      <c r="E6" s="74"/>
      <c r="F6" s="74"/>
      <c r="G6" s="478" t="str">
        <f>[1]Traduzioni!$A$16</f>
        <v>Naturale</v>
      </c>
      <c r="H6" s="478"/>
      <c r="I6" s="478"/>
      <c r="J6" s="76"/>
      <c r="K6" s="77"/>
    </row>
    <row r="7" spans="1:11" s="59" customFormat="1" ht="42" hidden="1" customHeight="1" thickBot="1" x14ac:dyDescent="0.25">
      <c r="A7" s="78" t="str">
        <f>[1]Traduzioni!$C$5</f>
        <v>SIZE</v>
      </c>
      <c r="B7" s="476"/>
      <c r="C7" s="476"/>
      <c r="D7" s="79" t="str">
        <f>[1]Traduzioni!$C$6</f>
        <v>FINISH:</v>
      </c>
      <c r="E7" s="79"/>
      <c r="F7" s="79"/>
      <c r="G7" s="479" t="str">
        <f>[1]Traduzioni!$C$16</f>
        <v>Matt</v>
      </c>
      <c r="H7" s="479"/>
      <c r="I7" s="479"/>
      <c r="J7" s="81"/>
      <c r="K7" s="82"/>
    </row>
    <row r="8" spans="1:11" s="67" customFormat="1" ht="13.5" hidden="1" customHeight="1" thickBot="1" x14ac:dyDescent="0.25">
      <c r="A8" s="66"/>
      <c r="B8" s="66"/>
      <c r="C8" s="66"/>
      <c r="D8" s="51"/>
      <c r="E8" s="66"/>
      <c r="F8" s="66"/>
      <c r="G8" s="66"/>
      <c r="H8" s="66"/>
      <c r="I8" s="66"/>
      <c r="J8" s="51"/>
      <c r="K8" s="66"/>
    </row>
    <row r="9" spans="1:11" s="51" customFormat="1" ht="39" customHeight="1" thickBot="1" x14ac:dyDescent="0.25">
      <c r="A9" s="83" t="str">
        <f>[1]Traduzioni!$B$7</f>
        <v>КОД</v>
      </c>
      <c r="B9" s="84" t="str">
        <f>[1]Traduzioni!$B$8</f>
        <v>АРТИКУЛ</v>
      </c>
      <c r="C9" s="85"/>
      <c r="D9" s="83" t="str">
        <f>[1]Traduzioni!$B$9</f>
        <v>ЕД.ИЗМ.</v>
      </c>
      <c r="E9" s="86" t="str">
        <f>[1]Traduzioni!$B$10</f>
        <v>РУБЛИ</v>
      </c>
      <c r="F9" s="86" t="str">
        <f>[1]Traduzioni!$B$10</f>
        <v>РУБЛИ</v>
      </c>
      <c r="G9" s="87" t="str">
        <f>[1]Traduzioni!$B$13</f>
        <v>Штук в коробке</v>
      </c>
      <c r="H9" s="87" t="str">
        <f>[1]Traduzioni!$B$14</f>
        <v>М2 в коробке</v>
      </c>
      <c r="I9" s="87" t="str">
        <f>[1]Traduzioni!$B$15</f>
        <v>М2 в паллете</v>
      </c>
      <c r="J9" s="87" t="str">
        <f>[1]Traduzioni!$B$11</f>
        <v>Минималь-ный заказ</v>
      </c>
      <c r="K9" s="87" t="str">
        <f>[1]Traduzioni!$B$12</f>
        <v>Продается только коробками</v>
      </c>
    </row>
    <row r="10" spans="1:11" s="51" customFormat="1" ht="20.25" hidden="1" customHeight="1" thickBot="1" x14ac:dyDescent="0.25">
      <c r="A10" s="88" t="str">
        <f>[1]Traduzioni!$A$7</f>
        <v>CODICE</v>
      </c>
      <c r="B10" s="89" t="str">
        <f>[1]Traduzioni!$A$8</f>
        <v>ARTICOLO</v>
      </c>
      <c r="C10" s="90"/>
      <c r="D10" s="88" t="str">
        <f>[1]Traduzioni!$A$9</f>
        <v>U.M.</v>
      </c>
      <c r="E10" s="91" t="str">
        <f>[1]Traduzioni!$A$10</f>
        <v>RUBLI</v>
      </c>
      <c r="F10" s="91" t="str">
        <f>[1]Traduzioni!$A$10</f>
        <v>RUBLI</v>
      </c>
      <c r="G10" s="92" t="str">
        <f>[1]Traduzioni!$A$13</f>
        <v>Pz per scatola</v>
      </c>
      <c r="H10" s="92" t="str">
        <f>[1]Traduzioni!$A$14</f>
        <v>Mq per scatola</v>
      </c>
      <c r="I10" s="92" t="str">
        <f>[1]Traduzioni!$A$15</f>
        <v>Mq per pallet</v>
      </c>
      <c r="J10" s="92" t="str">
        <f>[1]Traduzioni!$A$11</f>
        <v>Ordine minimo</v>
      </c>
      <c r="K10" s="92" t="str">
        <f>[1]Traduzioni!$A$12</f>
        <v>Venduto solo a scatole intere</v>
      </c>
    </row>
    <row r="11" spans="1:11" s="51" customFormat="1" ht="21" hidden="1" customHeight="1" thickBot="1" x14ac:dyDescent="0.25">
      <c r="A11" s="93" t="str">
        <f>[1]Traduzioni!$C$7</f>
        <v>CODE</v>
      </c>
      <c r="B11" s="94" t="str">
        <f>[1]Traduzioni!$C$8</f>
        <v>ITEM</v>
      </c>
      <c r="C11" s="95"/>
      <c r="D11" s="93" t="str">
        <f>[1]Traduzioni!$C$9</f>
        <v>U.M.</v>
      </c>
      <c r="E11" s="96" t="str">
        <f>[1]Traduzioni!$C$10</f>
        <v>RUBLES</v>
      </c>
      <c r="F11" s="96" t="str">
        <f>[1]Traduzioni!$C$10</f>
        <v>RUBLES</v>
      </c>
      <c r="G11" s="97" t="str">
        <f>[1]Traduzioni!$C$13</f>
        <v>Pieces in a box</v>
      </c>
      <c r="H11" s="97" t="str">
        <f>[1]Traduzioni!$C$14</f>
        <v xml:space="preserve">Sqm in a box </v>
      </c>
      <c r="I11" s="97" t="str">
        <f>[1]Traduzioni!$C$15</f>
        <v xml:space="preserve">Sqm per pallet </v>
      </c>
      <c r="J11" s="97" t="str">
        <f>[1]Traduzioni!$C$11</f>
        <v>Min. Qty to be ordered</v>
      </c>
      <c r="K11" s="97" t="str">
        <f>[1]Traduzioni!$C$12</f>
        <v>Sold for full boxes only</v>
      </c>
    </row>
    <row r="12" spans="1:11" s="67" customFormat="1" ht="30" customHeight="1" thickBot="1" x14ac:dyDescent="0.25">
      <c r="A12" s="98">
        <v>610010000027</v>
      </c>
      <c r="B12" s="99" t="s">
        <v>1002</v>
      </c>
      <c r="C12" s="100"/>
      <c r="D12" s="480" t="str">
        <f>[1]Traduzioni!$A$89</f>
        <v>М2</v>
      </c>
      <c r="E12" s="481">
        <v>1064</v>
      </c>
      <c r="F12" s="482">
        <v>957</v>
      </c>
      <c r="G12" s="483">
        <v>5</v>
      </c>
      <c r="H12" s="484">
        <v>1.012</v>
      </c>
      <c r="I12" s="484">
        <f>H12*33</f>
        <v>33.396000000000001</v>
      </c>
      <c r="J12" s="484" t="str">
        <f>[1]Traduzioni!$A$87</f>
        <v>паллета  pallet</v>
      </c>
      <c r="K12" s="484" t="str">
        <f>[1]Traduzioni!$A$85</f>
        <v>да - sì - yes</v>
      </c>
    </row>
    <row r="13" spans="1:11" s="51" customFormat="1" ht="23.25" customHeight="1" thickBot="1" x14ac:dyDescent="0.25">
      <c r="A13" s="98">
        <v>610010000028</v>
      </c>
      <c r="B13" s="106" t="s">
        <v>1003</v>
      </c>
      <c r="C13" s="107"/>
      <c r="D13" s="480"/>
      <c r="E13" s="481"/>
      <c r="F13" s="482"/>
      <c r="G13" s="483"/>
      <c r="H13" s="484"/>
      <c r="I13" s="484"/>
      <c r="J13" s="484"/>
      <c r="K13" s="484"/>
    </row>
    <row r="14" spans="1:11" s="51" customFormat="1" ht="25.5" customHeight="1" x14ac:dyDescent="0.2">
      <c r="A14" s="98">
        <v>610010000029</v>
      </c>
      <c r="B14" s="106" t="s">
        <v>1004</v>
      </c>
      <c r="C14" s="107"/>
      <c r="D14" s="480"/>
      <c r="E14" s="481"/>
      <c r="F14" s="482"/>
      <c r="G14" s="483"/>
      <c r="H14" s="484"/>
      <c r="I14" s="484"/>
      <c r="J14" s="484"/>
      <c r="K14" s="484"/>
    </row>
    <row r="15" spans="1:11" s="51" customFormat="1" ht="26.25" customHeight="1" x14ac:dyDescent="0.2">
      <c r="A15" s="98">
        <v>610010000026</v>
      </c>
      <c r="B15" s="106" t="s">
        <v>1005</v>
      </c>
      <c r="C15" s="107"/>
      <c r="D15" s="485" t="str">
        <f>[1]Traduzioni!$A$89</f>
        <v>М2</v>
      </c>
      <c r="E15" s="486">
        <v>1165</v>
      </c>
      <c r="F15" s="487">
        <v>1048</v>
      </c>
      <c r="G15" s="488">
        <v>5</v>
      </c>
      <c r="H15" s="489">
        <v>1.012</v>
      </c>
      <c r="I15" s="489">
        <f>H15*33</f>
        <v>33.396000000000001</v>
      </c>
      <c r="J15" s="489" t="str">
        <f>[1]Traduzioni!$A$87</f>
        <v>паллета  pallet</v>
      </c>
      <c r="K15" s="489" t="str">
        <f>[1]Traduzioni!$A$85</f>
        <v>да - sì - yes</v>
      </c>
    </row>
    <row r="16" spans="1:11" ht="36" customHeight="1" x14ac:dyDescent="0.2">
      <c r="A16" s="98">
        <v>610010000030</v>
      </c>
      <c r="B16" s="106" t="s">
        <v>1006</v>
      </c>
      <c r="C16" s="107"/>
      <c r="D16" s="485"/>
      <c r="E16" s="486"/>
      <c r="F16" s="487"/>
      <c r="G16" s="488"/>
      <c r="H16" s="489"/>
      <c r="I16" s="489"/>
      <c r="J16" s="489"/>
      <c r="K16" s="489"/>
    </row>
    <row r="17" spans="1:11" ht="34.5" customHeight="1" x14ac:dyDescent="0.2">
      <c r="A17" s="98">
        <v>610010000031</v>
      </c>
      <c r="B17" s="106" t="s">
        <v>1007</v>
      </c>
      <c r="C17" s="107"/>
      <c r="D17" s="485"/>
      <c r="E17" s="486"/>
      <c r="F17" s="487"/>
      <c r="G17" s="488"/>
      <c r="H17" s="489"/>
      <c r="I17" s="489"/>
      <c r="J17" s="489"/>
      <c r="K17" s="489"/>
    </row>
    <row r="18" spans="1:11" ht="33" customHeight="1" thickBot="1" x14ac:dyDescent="0.25">
      <c r="A18" s="66"/>
      <c r="B18" s="66"/>
      <c r="C18" s="66"/>
      <c r="E18" s="113"/>
      <c r="F18" s="113"/>
      <c r="G18" s="66"/>
      <c r="H18" s="66"/>
      <c r="I18" s="66"/>
      <c r="K18" s="66"/>
    </row>
    <row r="19" spans="1:11" ht="36" customHeight="1" x14ac:dyDescent="0.2">
      <c r="A19" s="68" t="str">
        <f>[1]Traduzioni!$B$5</f>
        <v>ФОРМАТ</v>
      </c>
      <c r="B19" s="490" t="str">
        <f>[1]Traduzioni!$B$30</f>
        <v>Плинтус 7,2х45</v>
      </c>
      <c r="C19" s="490"/>
      <c r="D19" s="114" t="str">
        <f>[1]Traduzioni!$B$6</f>
        <v>ОБРАБОТКА:</v>
      </c>
      <c r="E19" s="115"/>
      <c r="F19" s="115"/>
      <c r="G19" s="477" t="str">
        <f>[1]Traduzioni!$B$16</f>
        <v>Натуральная</v>
      </c>
      <c r="H19" s="477"/>
      <c r="I19" s="477"/>
      <c r="J19" s="71"/>
      <c r="K19" s="72"/>
    </row>
    <row r="20" spans="1:11" ht="0.75" customHeight="1" thickBot="1" x14ac:dyDescent="0.25">
      <c r="A20" s="73" t="str">
        <f>[1]Traduzioni!$A$5</f>
        <v>FORMATO</v>
      </c>
      <c r="B20" s="491" t="str">
        <f>[1]Traduzioni!$A$30</f>
        <v>Battiscopa 7,2x45</v>
      </c>
      <c r="C20" s="491"/>
      <c r="D20" s="116" t="str">
        <f>[1]Traduzioni!$A$6</f>
        <v>FINITURA:</v>
      </c>
      <c r="E20" s="117"/>
      <c r="F20" s="117"/>
      <c r="G20" s="478" t="str">
        <f>[1]Traduzioni!$A$16</f>
        <v>Naturale</v>
      </c>
      <c r="H20" s="478"/>
      <c r="I20" s="478"/>
      <c r="J20" s="76"/>
      <c r="K20" s="77"/>
    </row>
    <row r="21" spans="1:11" ht="30.75" hidden="1" customHeight="1" thickBot="1" x14ac:dyDescent="0.25">
      <c r="A21" s="78" t="str">
        <f>[1]Traduzioni!$C$5</f>
        <v>SIZE</v>
      </c>
      <c r="B21" s="492" t="str">
        <f>[1]Traduzioni!$C$30</f>
        <v>Bullnose 7,2x45</v>
      </c>
      <c r="C21" s="492"/>
      <c r="D21" s="118" t="str">
        <f>[1]Traduzioni!$C$6</f>
        <v>FINISH:</v>
      </c>
      <c r="E21" s="119"/>
      <c r="F21" s="119"/>
      <c r="G21" s="479" t="str">
        <f>[1]Traduzioni!$C$16</f>
        <v>Matt</v>
      </c>
      <c r="H21" s="479"/>
      <c r="I21" s="479"/>
      <c r="J21" s="81"/>
      <c r="K21" s="82"/>
    </row>
    <row r="22" spans="1:11" s="67" customFormat="1" ht="23.25" hidden="1" customHeight="1" thickBot="1" x14ac:dyDescent="0.25">
      <c r="A22" s="66"/>
      <c r="B22" s="66"/>
      <c r="C22" s="66"/>
      <c r="D22" s="51"/>
      <c r="E22" s="113"/>
      <c r="F22" s="113"/>
      <c r="G22" s="66"/>
      <c r="H22" s="66"/>
      <c r="I22" s="66"/>
      <c r="J22" s="51"/>
      <c r="K22" s="66"/>
    </row>
    <row r="23" spans="1:11" s="51" customFormat="1" ht="39" customHeight="1" thickBot="1" x14ac:dyDescent="0.25">
      <c r="A23" s="83" t="str">
        <f>[1]Traduzioni!$B$7</f>
        <v>КОД</v>
      </c>
      <c r="B23" s="84" t="str">
        <f>[1]Traduzioni!$B$8</f>
        <v>АРТИКУЛ</v>
      </c>
      <c r="C23" s="85"/>
      <c r="D23" s="83" t="str">
        <f>[1]Traduzioni!$B$9</f>
        <v>ЕД.ИЗМ.</v>
      </c>
      <c r="E23" s="120" t="str">
        <f>[1]Traduzioni!$B$10</f>
        <v>РУБЛИ</v>
      </c>
      <c r="F23" s="120" t="str">
        <f>[1]Traduzioni!$B$10</f>
        <v>РУБЛИ</v>
      </c>
      <c r="G23" s="87" t="str">
        <f>[1]Traduzioni!$B$13</f>
        <v>Штук в коробке</v>
      </c>
      <c r="H23" s="87" t="s">
        <v>680</v>
      </c>
      <c r="I23" s="87" t="s">
        <v>681</v>
      </c>
      <c r="J23" s="87" t="str">
        <f>[1]Traduzioni!$B$11</f>
        <v>Минималь-ный заказ</v>
      </c>
      <c r="K23" s="87" t="str">
        <f>[1]Traduzioni!$B$12</f>
        <v>Продается только коробками</v>
      </c>
    </row>
    <row r="24" spans="1:11" s="51" customFormat="1" ht="23.25" hidden="1" customHeight="1" thickBot="1" x14ac:dyDescent="0.25">
      <c r="A24" s="88" t="str">
        <f>[1]Traduzioni!$A$7</f>
        <v>CODICE</v>
      </c>
      <c r="B24" s="89" t="str">
        <f>[1]Traduzioni!$A$8</f>
        <v>ARTICOLO</v>
      </c>
      <c r="C24" s="90"/>
      <c r="D24" s="88" t="str">
        <f>[1]Traduzioni!$A$9</f>
        <v>U.M.</v>
      </c>
      <c r="E24" s="121" t="str">
        <f>[1]Traduzioni!$A$10</f>
        <v>RUBLI</v>
      </c>
      <c r="F24" s="121" t="str">
        <f>[1]Traduzioni!$A$10</f>
        <v>RUBLI</v>
      </c>
      <c r="G24" s="92" t="str">
        <f>[1]Traduzioni!$A$13</f>
        <v>Pz per scatola</v>
      </c>
      <c r="H24" s="92" t="s">
        <v>682</v>
      </c>
      <c r="I24" s="92" t="s">
        <v>683</v>
      </c>
      <c r="J24" s="92" t="str">
        <f>[1]Traduzioni!$A$11</f>
        <v>Ordine minimo</v>
      </c>
      <c r="K24" s="92" t="str">
        <f>[1]Traduzioni!$A$12</f>
        <v>Venduto solo a scatole intere</v>
      </c>
    </row>
    <row r="25" spans="1:11" s="51" customFormat="1" ht="27.75" hidden="1" thickBot="1" x14ac:dyDescent="0.25">
      <c r="A25" s="93" t="str">
        <f>[1]Traduzioni!$C$7</f>
        <v>CODE</v>
      </c>
      <c r="B25" s="94" t="str">
        <f>[1]Traduzioni!$C$8</f>
        <v>ITEM</v>
      </c>
      <c r="C25" s="95"/>
      <c r="D25" s="93" t="str">
        <f>[1]Traduzioni!$C$9</f>
        <v>U.M.</v>
      </c>
      <c r="E25" s="122" t="str">
        <f>[1]Traduzioni!$C$10</f>
        <v>RUBLES</v>
      </c>
      <c r="F25" s="122" t="str">
        <f>[1]Traduzioni!$C$10</f>
        <v>RUBLES</v>
      </c>
      <c r="G25" s="97" t="str">
        <f>[1]Traduzioni!$C$13</f>
        <v>Pieces in a box</v>
      </c>
      <c r="H25" s="97" t="s">
        <v>684</v>
      </c>
      <c r="I25" s="97" t="s">
        <v>685</v>
      </c>
      <c r="J25" s="97" t="str">
        <f>[1]Traduzioni!$C$11</f>
        <v>Min. Qty to be ordered</v>
      </c>
      <c r="K25" s="97" t="str">
        <f>[1]Traduzioni!$C$12</f>
        <v>Sold for full boxes only</v>
      </c>
    </row>
    <row r="26" spans="1:11" s="67" customFormat="1" ht="36.75" customHeight="1" thickBot="1" x14ac:dyDescent="0.25">
      <c r="A26" s="98">
        <v>620130000002</v>
      </c>
      <c r="B26" s="99" t="s">
        <v>1008</v>
      </c>
      <c r="C26" s="100"/>
      <c r="D26" s="493" t="s">
        <v>687</v>
      </c>
      <c r="E26" s="481">
        <v>380</v>
      </c>
      <c r="F26" s="482">
        <v>342</v>
      </c>
      <c r="G26" s="494">
        <v>12</v>
      </c>
      <c r="H26" s="495">
        <v>5.4</v>
      </c>
      <c r="I26" s="495">
        <v>453.6</v>
      </c>
      <c r="J26" s="495" t="str">
        <f>[1]Traduzioni!$A$88</f>
        <v>Коробко  Scatola   Box</v>
      </c>
      <c r="K26" s="495" t="str">
        <f>[1]Traduzioni!$A$85</f>
        <v>да - sì - yes</v>
      </c>
    </row>
    <row r="27" spans="1:11" s="51" customFormat="1" ht="32.25" thickBot="1" x14ac:dyDescent="0.25">
      <c r="A27" s="98">
        <v>620130000003</v>
      </c>
      <c r="B27" s="106" t="s">
        <v>1009</v>
      </c>
      <c r="C27" s="107"/>
      <c r="D27" s="493"/>
      <c r="E27" s="481"/>
      <c r="F27" s="482"/>
      <c r="G27" s="494"/>
      <c r="H27" s="495"/>
      <c r="I27" s="495"/>
      <c r="J27" s="495"/>
      <c r="K27" s="495"/>
    </row>
    <row r="28" spans="1:11" s="51" customFormat="1" ht="32.25" thickBot="1" x14ac:dyDescent="0.25">
      <c r="A28" s="98">
        <v>620130000004</v>
      </c>
      <c r="B28" s="106" t="s">
        <v>1010</v>
      </c>
      <c r="C28" s="107"/>
      <c r="D28" s="493"/>
      <c r="E28" s="481"/>
      <c r="F28" s="482"/>
      <c r="G28" s="494"/>
      <c r="H28" s="495"/>
      <c r="I28" s="495"/>
      <c r="J28" s="495"/>
      <c r="K28" s="495"/>
    </row>
    <row r="29" spans="1:11" s="51" customFormat="1" ht="32.25" thickBot="1" x14ac:dyDescent="0.25">
      <c r="A29" s="98">
        <v>620130000001</v>
      </c>
      <c r="B29" s="106" t="s">
        <v>1011</v>
      </c>
      <c r="C29" s="107"/>
      <c r="D29" s="493"/>
      <c r="E29" s="481"/>
      <c r="F29" s="482"/>
      <c r="G29" s="494"/>
      <c r="H29" s="495"/>
      <c r="I29" s="495"/>
      <c r="J29" s="495"/>
      <c r="K29" s="495"/>
    </row>
    <row r="30" spans="1:11" ht="30.75" customHeight="1" thickBot="1" x14ac:dyDescent="0.25">
      <c r="A30" s="98">
        <v>620130000005</v>
      </c>
      <c r="B30" s="106" t="s">
        <v>1012</v>
      </c>
      <c r="C30" s="107"/>
      <c r="D30" s="493"/>
      <c r="E30" s="481"/>
      <c r="F30" s="482"/>
      <c r="G30" s="494"/>
      <c r="H30" s="495"/>
      <c r="I30" s="495"/>
      <c r="J30" s="495"/>
      <c r="K30" s="495"/>
    </row>
    <row r="31" spans="1:11" ht="31.5" x14ac:dyDescent="0.2">
      <c r="A31" s="98">
        <v>620130000006</v>
      </c>
      <c r="B31" s="106" t="s">
        <v>1013</v>
      </c>
      <c r="C31" s="107"/>
      <c r="D31" s="493"/>
      <c r="E31" s="481"/>
      <c r="F31" s="482"/>
      <c r="G31" s="494"/>
      <c r="H31" s="495"/>
      <c r="I31" s="495"/>
      <c r="J31" s="495"/>
      <c r="K31" s="495"/>
    </row>
    <row r="32" spans="1:11" ht="16.5" thickBot="1" x14ac:dyDescent="0.25">
      <c r="A32" s="66"/>
      <c r="B32" s="66"/>
      <c r="C32" s="66"/>
      <c r="E32" s="113"/>
      <c r="F32" s="113"/>
      <c r="G32" s="66"/>
      <c r="H32" s="66"/>
      <c r="I32" s="66"/>
      <c r="K32" s="66"/>
    </row>
    <row r="33" spans="1:11" ht="48" customHeight="1" x14ac:dyDescent="0.2">
      <c r="A33" s="68" t="str">
        <f>[1]Traduzioni!$B$5</f>
        <v>ФОРМАТ</v>
      </c>
      <c r="B33" s="490" t="str">
        <f>[1]Traduzioni!$B$41</f>
        <v>Эго Мозаика Микс 30х30</v>
      </c>
      <c r="C33" s="490"/>
      <c r="D33" s="114" t="str">
        <f>[1]Traduzioni!$B$6</f>
        <v>ОБРАБОТКА:</v>
      </c>
      <c r="E33" s="115"/>
      <c r="F33" s="115"/>
      <c r="G33" s="477" t="str">
        <f>[1]Traduzioni!$B$16</f>
        <v>Натуральная</v>
      </c>
      <c r="H33" s="477"/>
      <c r="I33" s="477"/>
      <c r="J33" s="71"/>
      <c r="K33" s="72"/>
    </row>
    <row r="34" spans="1:11" ht="23.25" hidden="1" customHeight="1" x14ac:dyDescent="0.2">
      <c r="A34" s="73" t="str">
        <f>[1]Traduzioni!$A$5</f>
        <v>FORMATO</v>
      </c>
      <c r="B34" s="491" t="str">
        <f>[1]Traduzioni!$A$41</f>
        <v>Ego Mosaico Mix 30x30</v>
      </c>
      <c r="C34" s="491"/>
      <c r="D34" s="116" t="str">
        <f>[1]Traduzioni!$A$6</f>
        <v>FINITURA:</v>
      </c>
      <c r="E34" s="117"/>
      <c r="F34" s="117"/>
      <c r="G34" s="478" t="str">
        <f>[1]Traduzioni!$A$16</f>
        <v>Naturale</v>
      </c>
      <c r="H34" s="478"/>
      <c r="I34" s="478"/>
      <c r="J34" s="76"/>
      <c r="K34" s="77"/>
    </row>
    <row r="35" spans="1:11" ht="36" hidden="1" customHeight="1" thickBot="1" x14ac:dyDescent="0.25">
      <c r="A35" s="78" t="str">
        <f>[1]Traduzioni!$C$5</f>
        <v>SIZE</v>
      </c>
      <c r="B35" s="492" t="str">
        <f>[1]Traduzioni!$C$41</f>
        <v>Ego Mix Mosaic 30x30</v>
      </c>
      <c r="C35" s="492"/>
      <c r="D35" s="118" t="str">
        <f>[1]Traduzioni!$C$6</f>
        <v>FINISH:</v>
      </c>
      <c r="E35" s="119"/>
      <c r="F35" s="119"/>
      <c r="G35" s="479" t="str">
        <f>[1]Traduzioni!$C$16</f>
        <v>Matt</v>
      </c>
      <c r="H35" s="479"/>
      <c r="I35" s="479"/>
      <c r="J35" s="81"/>
      <c r="K35" s="82"/>
    </row>
    <row r="36" spans="1:11" s="67" customFormat="1" ht="29.25" customHeight="1" thickBot="1" x14ac:dyDescent="0.25">
      <c r="A36" s="66"/>
      <c r="B36" s="66"/>
      <c r="C36" s="66"/>
      <c r="D36" s="51"/>
      <c r="E36" s="113"/>
      <c r="F36" s="113"/>
      <c r="G36" s="66"/>
      <c r="H36" s="66"/>
      <c r="I36" s="66"/>
      <c r="J36" s="51"/>
      <c r="K36" s="66"/>
    </row>
    <row r="37" spans="1:11" s="51" customFormat="1" ht="43.5" customHeight="1" thickBot="1" x14ac:dyDescent="0.25">
      <c r="A37" s="83" t="str">
        <f>[1]Traduzioni!$B$7</f>
        <v>КОД</v>
      </c>
      <c r="B37" s="84" t="str">
        <f>[1]Traduzioni!$B$8</f>
        <v>АРТИКУЛ</v>
      </c>
      <c r="C37" s="85"/>
      <c r="D37" s="83" t="str">
        <f>[1]Traduzioni!$B$9</f>
        <v>ЕД.ИЗМ.</v>
      </c>
      <c r="E37" s="120" t="str">
        <f>[1]Traduzioni!$B$10</f>
        <v>РУБЛИ</v>
      </c>
      <c r="F37" s="120" t="str">
        <f>[1]Traduzioni!$B$10</f>
        <v>РУБЛИ</v>
      </c>
      <c r="G37" s="87" t="str">
        <f>[1]Traduzioni!$B$13</f>
        <v>Штук в коробке</v>
      </c>
      <c r="H37" s="87" t="str">
        <f>[1]Traduzioni!$B$14</f>
        <v>М2 в коробке</v>
      </c>
      <c r="I37" s="87" t="str">
        <f>[1]Traduzioni!$B$15</f>
        <v>М2 в паллете</v>
      </c>
      <c r="J37" s="87" t="str">
        <f>[1]Traduzioni!$B$11</f>
        <v>Минималь-ный заказ</v>
      </c>
      <c r="K37" s="87" t="str">
        <f>[1]Traduzioni!$B$12</f>
        <v>Продается только коробками</v>
      </c>
    </row>
    <row r="38" spans="1:11" s="51" customFormat="1" ht="48" hidden="1" customHeight="1" thickBot="1" x14ac:dyDescent="0.25">
      <c r="A38" s="88" t="str">
        <f>[1]Traduzioni!$A$7</f>
        <v>CODICE</v>
      </c>
      <c r="B38" s="89" t="str">
        <f>[1]Traduzioni!$A$8</f>
        <v>ARTICOLO</v>
      </c>
      <c r="C38" s="90"/>
      <c r="D38" s="88" t="str">
        <f>[1]Traduzioni!$A$9</f>
        <v>U.M.</v>
      </c>
      <c r="E38" s="121" t="str">
        <f>[1]Traduzioni!$A$10</f>
        <v>RUBLI</v>
      </c>
      <c r="F38" s="121" t="str">
        <f>[1]Traduzioni!$A$10</f>
        <v>RUBLI</v>
      </c>
      <c r="G38" s="92" t="str">
        <f>[1]Traduzioni!$A$13</f>
        <v>Pz per scatola</v>
      </c>
      <c r="H38" s="92" t="str">
        <f>[1]Traduzioni!$A$14</f>
        <v>Mq per scatola</v>
      </c>
      <c r="I38" s="92" t="str">
        <f>[1]Traduzioni!$A$15</f>
        <v>Mq per pallet</v>
      </c>
      <c r="J38" s="92" t="str">
        <f>[1]Traduzioni!$A$11</f>
        <v>Ordine minimo</v>
      </c>
      <c r="K38" s="92" t="str">
        <f>[1]Traduzioni!$A$12</f>
        <v>Venduto solo a scatole intere</v>
      </c>
    </row>
    <row r="39" spans="1:11" s="51" customFormat="1" ht="47.25" hidden="1" customHeight="1" thickBot="1" x14ac:dyDescent="0.25">
      <c r="A39" s="93" t="str">
        <f>[1]Traduzioni!$C$7</f>
        <v>CODE</v>
      </c>
      <c r="B39" s="94" t="str">
        <f>[1]Traduzioni!$C$8</f>
        <v>ITEM</v>
      </c>
      <c r="C39" s="95"/>
      <c r="D39" s="93" t="str">
        <f>[1]Traduzioni!$C$9</f>
        <v>U.M.</v>
      </c>
      <c r="E39" s="122" t="str">
        <f>[1]Traduzioni!$C$10</f>
        <v>RUBLES</v>
      </c>
      <c r="F39" s="122" t="str">
        <f>[1]Traduzioni!$C$10</f>
        <v>RUBLES</v>
      </c>
      <c r="G39" s="97" t="str">
        <f>[1]Traduzioni!$C$13</f>
        <v>Pieces in a box</v>
      </c>
      <c r="H39" s="97" t="str">
        <f>[1]Traduzioni!$C$14</f>
        <v xml:space="preserve">Sqm in a box </v>
      </c>
      <c r="I39" s="97" t="str">
        <f>[1]Traduzioni!$C$15</f>
        <v xml:space="preserve">Sqm per pallet </v>
      </c>
      <c r="J39" s="97" t="str">
        <f>[1]Traduzioni!$C$11</f>
        <v>Min. Qty to be ordered</v>
      </c>
      <c r="K39" s="97" t="str">
        <f>[1]Traduzioni!$C$12</f>
        <v>Sold for full boxes only</v>
      </c>
    </row>
    <row r="40" spans="1:11" s="67" customFormat="1" ht="33.75" customHeight="1" thickBot="1" x14ac:dyDescent="0.25">
      <c r="A40" s="98">
        <v>620110000001</v>
      </c>
      <c r="B40" s="99" t="s">
        <v>1014</v>
      </c>
      <c r="C40" s="100"/>
      <c r="D40" s="493" t="str">
        <f>[1]Traduzioni!$A$89</f>
        <v>М2</v>
      </c>
      <c r="E40" s="481">
        <v>7536</v>
      </c>
      <c r="F40" s="482">
        <v>6782</v>
      </c>
      <c r="G40" s="494">
        <v>10</v>
      </c>
      <c r="H40" s="495">
        <v>0.9</v>
      </c>
      <c r="I40" s="495">
        <v>32.4</v>
      </c>
      <c r="J40" s="495" t="str">
        <f>[1]Traduzioni!$A$88</f>
        <v>Коробко  Scatola   Box</v>
      </c>
      <c r="K40" s="495" t="str">
        <f>[1]Traduzioni!$A$85</f>
        <v>да - sì - yes</v>
      </c>
    </row>
    <row r="41" spans="1:11" s="51" customFormat="1" ht="32.25" thickBot="1" x14ac:dyDescent="0.25">
      <c r="A41" s="98">
        <v>620110000002</v>
      </c>
      <c r="B41" s="106" t="s">
        <v>1015</v>
      </c>
      <c r="C41" s="107"/>
      <c r="D41" s="493"/>
      <c r="E41" s="481"/>
      <c r="F41" s="482"/>
      <c r="G41" s="494"/>
      <c r="H41" s="495"/>
      <c r="I41" s="495"/>
      <c r="J41" s="495"/>
      <c r="K41" s="495"/>
    </row>
    <row r="42" spans="1:11" s="51" customFormat="1" ht="31.5" x14ac:dyDescent="0.2">
      <c r="A42" s="98">
        <v>620110000003</v>
      </c>
      <c r="B42" s="106" t="s">
        <v>1016</v>
      </c>
      <c r="C42" s="107"/>
      <c r="D42" s="493"/>
      <c r="E42" s="481"/>
      <c r="F42" s="482"/>
      <c r="G42" s="494"/>
      <c r="H42" s="495"/>
      <c r="I42" s="495"/>
      <c r="J42" s="495"/>
      <c r="K42" s="495"/>
    </row>
    <row r="43" spans="1:11" s="51" customFormat="1" ht="16.5" thickBot="1" x14ac:dyDescent="0.25">
      <c r="A43" s="66"/>
      <c r="B43" s="66"/>
      <c r="C43" s="66"/>
      <c r="E43" s="113"/>
      <c r="F43" s="113"/>
      <c r="G43" s="66"/>
      <c r="H43" s="66"/>
      <c r="I43" s="66"/>
      <c r="K43" s="66"/>
    </row>
    <row r="44" spans="1:11" ht="35.25" customHeight="1" thickBot="1" x14ac:dyDescent="0.25">
      <c r="A44" s="68" t="str">
        <f>[1]Traduzioni!$B$5</f>
        <v>ФОРМАТ</v>
      </c>
      <c r="B44" s="490" t="str">
        <f>[1]Traduzioni!B44</f>
        <v>Бордюр 2х45</v>
      </c>
      <c r="C44" s="490"/>
      <c r="D44" s="114" t="str">
        <f>[1]Traduzioni!$B$6</f>
        <v>ОБРАБОТКА:</v>
      </c>
      <c r="E44" s="115"/>
      <c r="F44" s="115"/>
      <c r="G44" s="477" t="str">
        <f>[1]Traduzioni!$B$16</f>
        <v>Натуральная</v>
      </c>
      <c r="H44" s="477"/>
      <c r="I44" s="477"/>
      <c r="J44" s="71"/>
      <c r="K44" s="72"/>
    </row>
    <row r="45" spans="1:11" ht="24" hidden="1" customHeight="1" thickBot="1" x14ac:dyDescent="0.25">
      <c r="A45" s="73" t="str">
        <f>[1]Traduzioni!$A$5</f>
        <v>FORMATO</v>
      </c>
      <c r="B45" s="491" t="str">
        <f>[1]Traduzioni!A44</f>
        <v>Listello 2x45</v>
      </c>
      <c r="C45" s="491"/>
      <c r="D45" s="116" t="str">
        <f>[1]Traduzioni!$A$6</f>
        <v>FINITURA:</v>
      </c>
      <c r="E45" s="117"/>
      <c r="F45" s="117"/>
      <c r="G45" s="478" t="str">
        <f>[1]Traduzioni!$A$16</f>
        <v>Naturale</v>
      </c>
      <c r="H45" s="478"/>
      <c r="I45" s="478"/>
      <c r="J45" s="76"/>
      <c r="K45" s="77"/>
    </row>
    <row r="46" spans="1:11" ht="24" hidden="1" customHeight="1" thickBot="1" x14ac:dyDescent="0.25">
      <c r="A46" s="78" t="str">
        <f>[1]Traduzioni!$C$5</f>
        <v>SIZE</v>
      </c>
      <c r="B46" s="492" t="str">
        <f>[1]Traduzioni!C44</f>
        <v>Listello 2x45</v>
      </c>
      <c r="C46" s="492"/>
      <c r="D46" s="118" t="str">
        <f>[1]Traduzioni!$C$6</f>
        <v>FINISH:</v>
      </c>
      <c r="E46" s="119"/>
      <c r="F46" s="119"/>
      <c r="G46" s="479" t="str">
        <f>[1]Traduzioni!$C$16</f>
        <v>Matt</v>
      </c>
      <c r="H46" s="479"/>
      <c r="I46" s="479"/>
      <c r="J46" s="81"/>
      <c r="K46" s="82"/>
    </row>
    <row r="47" spans="1:11" s="67" customFormat="1" ht="29.25" hidden="1" customHeight="1" thickBot="1" x14ac:dyDescent="0.25">
      <c r="A47" s="66"/>
      <c r="B47" s="66"/>
      <c r="C47" s="66"/>
      <c r="D47" s="51"/>
      <c r="E47" s="113"/>
      <c r="F47" s="113"/>
      <c r="G47" s="66"/>
      <c r="H47" s="66"/>
      <c r="I47" s="66"/>
      <c r="J47" s="51"/>
      <c r="K47" s="66"/>
    </row>
    <row r="48" spans="1:11" s="51" customFormat="1" ht="40.5" customHeight="1" thickBot="1" x14ac:dyDescent="0.25">
      <c r="A48" s="83" t="str">
        <f>[1]Traduzioni!$B$7</f>
        <v>КОД</v>
      </c>
      <c r="B48" s="84" t="str">
        <f>[1]Traduzioni!$B$8</f>
        <v>АРТИКУЛ</v>
      </c>
      <c r="C48" s="85"/>
      <c r="D48" s="83" t="str">
        <f>[1]Traduzioni!$B$9</f>
        <v>ЕД.ИЗМ.</v>
      </c>
      <c r="E48" s="120" t="str">
        <f>[1]Traduzioni!$B$10</f>
        <v>РУБЛИ</v>
      </c>
      <c r="F48" s="120" t="str">
        <f>[1]Traduzioni!$B$10</f>
        <v>РУБЛИ</v>
      </c>
      <c r="G48" s="87" t="str">
        <f>[1]Traduzioni!$B$13</f>
        <v>Штук в коробке</v>
      </c>
      <c r="H48" s="87" t="s">
        <v>698</v>
      </c>
      <c r="I48" s="87" t="s">
        <v>699</v>
      </c>
      <c r="J48" s="87" t="str">
        <f>[1]Traduzioni!$B$11</f>
        <v>Минималь-ный заказ</v>
      </c>
      <c r="K48" s="87" t="str">
        <f>[1]Traduzioni!$B$12</f>
        <v>Продается только коробками</v>
      </c>
    </row>
    <row r="49" spans="1:11" s="51" customFormat="1" ht="23.25" hidden="1" customHeight="1" thickBot="1" x14ac:dyDescent="0.25">
      <c r="A49" s="88" t="str">
        <f>[1]Traduzioni!$A$7</f>
        <v>CODICE</v>
      </c>
      <c r="B49" s="89" t="str">
        <f>[1]Traduzioni!$A$8</f>
        <v>ARTICOLO</v>
      </c>
      <c r="C49" s="90"/>
      <c r="D49" s="88" t="str">
        <f>[1]Traduzioni!$A$9</f>
        <v>U.M.</v>
      </c>
      <c r="E49" s="121" t="str">
        <f>[1]Traduzioni!$A$10</f>
        <v>RUBLI</v>
      </c>
      <c r="F49" s="121" t="str">
        <f>[1]Traduzioni!$A$10</f>
        <v>RUBLI</v>
      </c>
      <c r="G49" s="92" t="str">
        <f>[1]Traduzioni!$A$13</f>
        <v>Pz per scatola</v>
      </c>
      <c r="H49" s="92" t="str">
        <f>[1]Traduzioni!$A$14</f>
        <v>Mq per scatola</v>
      </c>
      <c r="I49" s="92" t="str">
        <f>[1]Traduzioni!$A$15</f>
        <v>Mq per pallet</v>
      </c>
      <c r="J49" s="92" t="str">
        <f>[1]Traduzioni!$A$11</f>
        <v>Ordine minimo</v>
      </c>
      <c r="K49" s="92" t="str">
        <f>[1]Traduzioni!$A$12</f>
        <v>Venduto solo a scatole intere</v>
      </c>
    </row>
    <row r="50" spans="1:11" s="51" customFormat="1" ht="27.75" hidden="1" thickBot="1" x14ac:dyDescent="0.25">
      <c r="A50" s="93" t="str">
        <f>[1]Traduzioni!$C$7</f>
        <v>CODE</v>
      </c>
      <c r="B50" s="94" t="str">
        <f>[1]Traduzioni!$C$8</f>
        <v>ITEM</v>
      </c>
      <c r="C50" s="95"/>
      <c r="D50" s="93" t="str">
        <f>[1]Traduzioni!$C$9</f>
        <v>U.M.</v>
      </c>
      <c r="E50" s="122" t="str">
        <f>[1]Traduzioni!$C$10</f>
        <v>RUBLES</v>
      </c>
      <c r="F50" s="122" t="str">
        <f>[1]Traduzioni!$C$10</f>
        <v>RUBLES</v>
      </c>
      <c r="G50" s="97" t="str">
        <f>[1]Traduzioni!$C$13</f>
        <v>Pieces in a box</v>
      </c>
      <c r="H50" s="97" t="str">
        <f>[1]Traduzioni!$C$14</f>
        <v xml:space="preserve">Sqm in a box </v>
      </c>
      <c r="I50" s="97" t="str">
        <f>[1]Traduzioni!$C$15</f>
        <v xml:space="preserve">Sqm per pallet </v>
      </c>
      <c r="J50" s="97" t="str">
        <f>[1]Traduzioni!$C$11</f>
        <v>Min. Qty to be ordered</v>
      </c>
      <c r="K50" s="97" t="str">
        <f>[1]Traduzioni!$C$12</f>
        <v>Sold for full boxes only</v>
      </c>
    </row>
    <row r="51" spans="1:11" s="67" customFormat="1" ht="6" hidden="1" customHeight="1" x14ac:dyDescent="0.2">
      <c r="A51" s="98">
        <v>620090000002</v>
      </c>
      <c r="B51" s="99" t="s">
        <v>1017</v>
      </c>
      <c r="C51" s="100"/>
      <c r="D51" s="493" t="s">
        <v>701</v>
      </c>
      <c r="E51" s="481">
        <v>70</v>
      </c>
      <c r="F51" s="482">
        <v>63</v>
      </c>
      <c r="G51" s="494">
        <v>10</v>
      </c>
      <c r="H51" s="496" t="s">
        <v>702</v>
      </c>
      <c r="I51" s="496" t="s">
        <v>702</v>
      </c>
      <c r="J51" s="495" t="str">
        <f>[1]Traduzioni!$A$88</f>
        <v>Коробко  Scatola   Box</v>
      </c>
      <c r="K51" s="495" t="str">
        <f>[1]Traduzioni!$A$85</f>
        <v>да - sì - yes</v>
      </c>
    </row>
    <row r="52" spans="1:11" s="51" customFormat="1" ht="32.25" thickBot="1" x14ac:dyDescent="0.25">
      <c r="A52" s="98">
        <v>620090000003</v>
      </c>
      <c r="B52" s="106" t="s">
        <v>1018</v>
      </c>
      <c r="C52" s="107"/>
      <c r="D52" s="493"/>
      <c r="E52" s="481"/>
      <c r="F52" s="482"/>
      <c r="G52" s="494"/>
      <c r="H52" s="496"/>
      <c r="I52" s="496"/>
      <c r="J52" s="496"/>
      <c r="K52" s="496"/>
    </row>
    <row r="53" spans="1:11" s="51" customFormat="1" ht="33.75" customHeight="1" thickBot="1" x14ac:dyDescent="0.25">
      <c r="A53" s="98">
        <v>620090000004</v>
      </c>
      <c r="B53" s="106" t="s">
        <v>1019</v>
      </c>
      <c r="C53" s="107"/>
      <c r="D53" s="493"/>
      <c r="E53" s="481"/>
      <c r="F53" s="482"/>
      <c r="G53" s="494"/>
      <c r="H53" s="496"/>
      <c r="I53" s="496"/>
      <c r="J53" s="496"/>
      <c r="K53" s="496"/>
    </row>
    <row r="54" spans="1:11" s="51" customFormat="1" ht="30.75" customHeight="1" thickBot="1" x14ac:dyDescent="0.25">
      <c r="A54" s="98">
        <v>620090000001</v>
      </c>
      <c r="B54" s="106" t="s">
        <v>1020</v>
      </c>
      <c r="C54" s="107"/>
      <c r="D54" s="493"/>
      <c r="E54" s="481"/>
      <c r="F54" s="482"/>
      <c r="G54" s="494"/>
      <c r="H54" s="496"/>
      <c r="I54" s="496"/>
      <c r="J54" s="496"/>
      <c r="K54" s="496"/>
    </row>
    <row r="55" spans="1:11" ht="36.75" customHeight="1" thickBot="1" x14ac:dyDescent="0.25">
      <c r="A55" s="98">
        <v>620090000005</v>
      </c>
      <c r="B55" s="106" t="s">
        <v>1021</v>
      </c>
      <c r="C55" s="107"/>
      <c r="D55" s="493"/>
      <c r="E55" s="481"/>
      <c r="F55" s="482"/>
      <c r="G55" s="494"/>
      <c r="H55" s="496"/>
      <c r="I55" s="496"/>
      <c r="J55" s="496"/>
      <c r="K55" s="496"/>
    </row>
    <row r="56" spans="1:11" ht="32.25" customHeight="1" x14ac:dyDescent="0.2">
      <c r="A56" s="98">
        <v>620090000006</v>
      </c>
      <c r="B56" s="106" t="s">
        <v>1022</v>
      </c>
      <c r="C56" s="107"/>
      <c r="D56" s="493"/>
      <c r="E56" s="481"/>
      <c r="F56" s="482"/>
      <c r="G56" s="494"/>
      <c r="H56" s="496"/>
      <c r="I56" s="496"/>
      <c r="J56" s="496"/>
      <c r="K56" s="496"/>
    </row>
    <row r="57" spans="1:11" ht="30.75" customHeight="1" thickBot="1" x14ac:dyDescent="0.25">
      <c r="A57" s="66"/>
      <c r="B57" s="66"/>
      <c r="C57" s="66"/>
      <c r="E57" s="113"/>
      <c r="F57" s="113"/>
      <c r="G57" s="66"/>
      <c r="H57" s="66"/>
      <c r="I57" s="66"/>
      <c r="K57" s="66"/>
    </row>
    <row r="58" spans="1:11" ht="41.25" customHeight="1" thickBot="1" x14ac:dyDescent="0.25">
      <c r="A58" s="68" t="str">
        <f>[1]Traduzioni!$B$5</f>
        <v>ФОРМАТ</v>
      </c>
      <c r="B58" s="490" t="str">
        <f>[1]Traduzioni!B49</f>
        <v>Тоццетто 2х2</v>
      </c>
      <c r="C58" s="490"/>
      <c r="D58" s="114" t="str">
        <f>[1]Traduzioni!$B$6</f>
        <v>ОБРАБОТКА:</v>
      </c>
      <c r="E58" s="115"/>
      <c r="F58" s="115"/>
      <c r="G58" s="477" t="str">
        <f>[1]Traduzioni!$B$16</f>
        <v>Натуральная</v>
      </c>
      <c r="H58" s="477"/>
      <c r="I58" s="477"/>
      <c r="J58" s="71"/>
      <c r="K58" s="72"/>
    </row>
    <row r="59" spans="1:11" ht="1.5" hidden="1" customHeight="1" thickBot="1" x14ac:dyDescent="0.25">
      <c r="A59" s="73" t="str">
        <f>[1]Traduzioni!$A$5</f>
        <v>FORMATO</v>
      </c>
      <c r="B59" s="491" t="str">
        <f>[1]Traduzioni!A49</f>
        <v>Tozzetto 2x2</v>
      </c>
      <c r="C59" s="491"/>
      <c r="D59" s="116" t="str">
        <f>[1]Traduzioni!$A$6</f>
        <v>FINITURA:</v>
      </c>
      <c r="E59" s="117"/>
      <c r="F59" s="117"/>
      <c r="G59" s="478" t="str">
        <f>[1]Traduzioni!$A$16</f>
        <v>Naturale</v>
      </c>
      <c r="H59" s="478"/>
      <c r="I59" s="478"/>
      <c r="J59" s="76"/>
      <c r="K59" s="77"/>
    </row>
    <row r="60" spans="1:11" ht="33.75" hidden="1" customHeight="1" thickBot="1" x14ac:dyDescent="0.25">
      <c r="A60" s="78" t="str">
        <f>[1]Traduzioni!$C$5</f>
        <v>SIZE</v>
      </c>
      <c r="B60" s="492" t="str">
        <f>[1]Traduzioni!C49</f>
        <v>Tozzetto 2x2</v>
      </c>
      <c r="C60" s="492"/>
      <c r="D60" s="118" t="str">
        <f>[1]Traduzioni!$C$6</f>
        <v>FINISH:</v>
      </c>
      <c r="E60" s="119"/>
      <c r="F60" s="119"/>
      <c r="G60" s="479" t="str">
        <f>[1]Traduzioni!$C$16</f>
        <v>Matt</v>
      </c>
      <c r="H60" s="479"/>
      <c r="I60" s="479"/>
      <c r="J60" s="81"/>
      <c r="K60" s="82"/>
    </row>
    <row r="61" spans="1:11" s="67" customFormat="1" ht="29.25" hidden="1" customHeight="1" thickBot="1" x14ac:dyDescent="0.25">
      <c r="A61" s="66"/>
      <c r="B61" s="66"/>
      <c r="C61" s="66"/>
      <c r="D61" s="51"/>
      <c r="E61" s="113"/>
      <c r="F61" s="113"/>
      <c r="G61" s="66"/>
      <c r="H61" s="66"/>
      <c r="I61" s="66"/>
      <c r="J61" s="51"/>
      <c r="K61" s="66"/>
    </row>
    <row r="62" spans="1:11" s="51" customFormat="1" ht="43.5" customHeight="1" thickBot="1" x14ac:dyDescent="0.25">
      <c r="A62" s="83" t="str">
        <f>[1]Traduzioni!$B$7</f>
        <v>КОД</v>
      </c>
      <c r="B62" s="84" t="str">
        <f>[1]Traduzioni!$B$8</f>
        <v>АРТИКУЛ</v>
      </c>
      <c r="C62" s="85"/>
      <c r="D62" s="83" t="str">
        <f>[1]Traduzioni!$B$9</f>
        <v>ЕД.ИЗМ.</v>
      </c>
      <c r="E62" s="120" t="str">
        <f>[1]Traduzioni!$B$10</f>
        <v>РУБЛИ</v>
      </c>
      <c r="F62" s="120" t="str">
        <f>[1]Traduzioni!$B$10</f>
        <v>РУБЛИ</v>
      </c>
      <c r="G62" s="87" t="str">
        <f>[1]Traduzioni!$B$13</f>
        <v>Штук в коробке</v>
      </c>
      <c r="H62" s="87" t="str">
        <f>[1]Traduzioni!$B$14</f>
        <v>М2 в коробке</v>
      </c>
      <c r="I62" s="87" t="str">
        <f>[1]Traduzioni!$B$15</f>
        <v>М2 в паллете</v>
      </c>
      <c r="J62" s="87" t="str">
        <f>[1]Traduzioni!$B$11</f>
        <v>Минималь-ный заказ</v>
      </c>
      <c r="K62" s="87" t="str">
        <f>[1]Traduzioni!$B$12</f>
        <v>Продается только коробками</v>
      </c>
    </row>
    <row r="63" spans="1:11" s="51" customFormat="1" ht="23.25" hidden="1" customHeight="1" thickBot="1" x14ac:dyDescent="0.25">
      <c r="A63" s="88" t="str">
        <f>[1]Traduzioni!$A$7</f>
        <v>CODICE</v>
      </c>
      <c r="B63" s="89" t="str">
        <f>[1]Traduzioni!$A$8</f>
        <v>ARTICOLO</v>
      </c>
      <c r="C63" s="90"/>
      <c r="D63" s="88" t="str">
        <f>[1]Traduzioni!$A$9</f>
        <v>U.M.</v>
      </c>
      <c r="E63" s="121" t="str">
        <f>[1]Traduzioni!$A$10</f>
        <v>RUBLI</v>
      </c>
      <c r="F63" s="121" t="str">
        <f>[1]Traduzioni!$A$10</f>
        <v>RUBLI</v>
      </c>
      <c r="G63" s="92" t="str">
        <f>[1]Traduzioni!$A$13</f>
        <v>Pz per scatola</v>
      </c>
      <c r="H63" s="92" t="str">
        <f>[1]Traduzioni!$A$14</f>
        <v>Mq per scatola</v>
      </c>
      <c r="I63" s="92" t="str">
        <f>[1]Traduzioni!$A$15</f>
        <v>Mq per pallet</v>
      </c>
      <c r="J63" s="92" t="str">
        <f>[1]Traduzioni!$A$11</f>
        <v>Ordine minimo</v>
      </c>
      <c r="K63" s="92" t="str">
        <f>[1]Traduzioni!$A$12</f>
        <v>Venduto solo a scatole intere</v>
      </c>
    </row>
    <row r="64" spans="1:11" s="51" customFormat="1" ht="12.75" hidden="1" customHeight="1" thickBot="1" x14ac:dyDescent="0.25">
      <c r="A64" s="93" t="str">
        <f>[1]Traduzioni!$C$7</f>
        <v>CODE</v>
      </c>
      <c r="B64" s="94" t="str">
        <f>[1]Traduzioni!$C$8</f>
        <v>ITEM</v>
      </c>
      <c r="C64" s="95"/>
      <c r="D64" s="93" t="str">
        <f>[1]Traduzioni!$C$9</f>
        <v>U.M.</v>
      </c>
      <c r="E64" s="122" t="str">
        <f>[1]Traduzioni!$C$10</f>
        <v>RUBLES</v>
      </c>
      <c r="F64" s="122" t="str">
        <f>[1]Traduzioni!$C$10</f>
        <v>RUBLES</v>
      </c>
      <c r="G64" s="97" t="str">
        <f>[1]Traduzioni!$C$13</f>
        <v>Pieces in a box</v>
      </c>
      <c r="H64" s="97" t="str">
        <f>[1]Traduzioni!$C$14</f>
        <v xml:space="preserve">Sqm in a box </v>
      </c>
      <c r="I64" s="97" t="str">
        <f>[1]Traduzioni!$C$15</f>
        <v xml:space="preserve">Sqm per pallet </v>
      </c>
      <c r="J64" s="97" t="str">
        <f>[1]Traduzioni!$C$11</f>
        <v>Min. Qty to be ordered</v>
      </c>
      <c r="K64" s="97" t="str">
        <f>[1]Traduzioni!$C$12</f>
        <v>Sold for full boxes only</v>
      </c>
    </row>
    <row r="65" spans="1:11" s="67" customFormat="1" ht="33" customHeight="1" thickBot="1" x14ac:dyDescent="0.25">
      <c r="A65" s="98">
        <v>620090000008</v>
      </c>
      <c r="B65" s="99" t="s">
        <v>1023</v>
      </c>
      <c r="C65" s="100"/>
      <c r="D65" s="493" t="s">
        <v>701</v>
      </c>
      <c r="E65" s="481">
        <v>31</v>
      </c>
      <c r="F65" s="482">
        <v>28</v>
      </c>
      <c r="G65" s="494">
        <v>100</v>
      </c>
      <c r="H65" s="496" t="s">
        <v>702</v>
      </c>
      <c r="I65" s="496" t="s">
        <v>702</v>
      </c>
      <c r="J65" s="495" t="str">
        <f>[1]Traduzioni!$A$88</f>
        <v>Коробко  Scatola   Box</v>
      </c>
      <c r="K65" s="495" t="s">
        <v>709</v>
      </c>
    </row>
    <row r="66" spans="1:11" s="51" customFormat="1" ht="32.25" thickBot="1" x14ac:dyDescent="0.25">
      <c r="A66" s="98">
        <v>620090000009</v>
      </c>
      <c r="B66" s="106" t="s">
        <v>1024</v>
      </c>
      <c r="C66" s="107"/>
      <c r="D66" s="493"/>
      <c r="E66" s="481"/>
      <c r="F66" s="482"/>
      <c r="G66" s="494"/>
      <c r="H66" s="496"/>
      <c r="I66" s="496"/>
      <c r="J66" s="496"/>
      <c r="K66" s="496"/>
    </row>
    <row r="67" spans="1:11" s="51" customFormat="1" ht="32.25" thickBot="1" x14ac:dyDescent="0.25">
      <c r="A67" s="98">
        <v>620090000010</v>
      </c>
      <c r="B67" s="106" t="s">
        <v>1025</v>
      </c>
      <c r="C67" s="107"/>
      <c r="D67" s="493"/>
      <c r="E67" s="481"/>
      <c r="F67" s="482"/>
      <c r="G67" s="494"/>
      <c r="H67" s="496"/>
      <c r="I67" s="496"/>
      <c r="J67" s="496"/>
      <c r="K67" s="496"/>
    </row>
    <row r="68" spans="1:11" s="51" customFormat="1" ht="32.25" thickBot="1" x14ac:dyDescent="0.25">
      <c r="A68" s="98">
        <v>620090000007</v>
      </c>
      <c r="B68" s="106" t="s">
        <v>1026</v>
      </c>
      <c r="C68" s="107"/>
      <c r="D68" s="493"/>
      <c r="E68" s="481"/>
      <c r="F68" s="482"/>
      <c r="G68" s="494"/>
      <c r="H68" s="496"/>
      <c r="I68" s="496"/>
      <c r="J68" s="496"/>
      <c r="K68" s="496"/>
    </row>
    <row r="69" spans="1:11" ht="34.5" customHeight="1" thickBot="1" x14ac:dyDescent="0.25">
      <c r="A69" s="98">
        <v>620090000011</v>
      </c>
      <c r="B69" s="106" t="s">
        <v>1027</v>
      </c>
      <c r="C69" s="107"/>
      <c r="D69" s="493"/>
      <c r="E69" s="481"/>
      <c r="F69" s="482"/>
      <c r="G69" s="494"/>
      <c r="H69" s="496"/>
      <c r="I69" s="496"/>
      <c r="J69" s="496"/>
      <c r="K69" s="496"/>
    </row>
    <row r="70" spans="1:11" ht="31.5" x14ac:dyDescent="0.2">
      <c r="A70" s="98">
        <v>620090000012</v>
      </c>
      <c r="B70" s="106" t="s">
        <v>1028</v>
      </c>
      <c r="C70" s="107"/>
      <c r="D70" s="493"/>
      <c r="E70" s="481"/>
      <c r="F70" s="482"/>
      <c r="G70" s="494"/>
      <c r="H70" s="496"/>
      <c r="I70" s="496"/>
      <c r="J70" s="496"/>
      <c r="K70" s="496"/>
    </row>
    <row r="71" spans="1:11" ht="16.5" thickBot="1" x14ac:dyDescent="0.25">
      <c r="A71" s="66"/>
      <c r="B71" s="127"/>
      <c r="C71" s="127"/>
      <c r="E71" s="113"/>
      <c r="F71" s="113"/>
      <c r="G71" s="66"/>
      <c r="H71" s="66"/>
      <c r="I71" s="66"/>
      <c r="K71" s="66"/>
    </row>
    <row r="72" spans="1:11" ht="30.75" customHeight="1" x14ac:dyDescent="0.2">
      <c r="A72" s="68" t="str">
        <f>[1]Traduzioni!$B$5</f>
        <v>ФОРМАТ</v>
      </c>
      <c r="B72" s="509" t="str">
        <f>[1]Traduzioni!$B$48</f>
        <v>Бордюр 0,8х45</v>
      </c>
      <c r="C72" s="509"/>
      <c r="D72" s="114" t="s">
        <v>752</v>
      </c>
      <c r="E72" s="115"/>
      <c r="F72" s="115"/>
      <c r="G72" s="477" t="s">
        <v>726</v>
      </c>
      <c r="H72" s="477" t="s">
        <v>697</v>
      </c>
      <c r="I72" s="477" t="s">
        <v>726</v>
      </c>
      <c r="J72" s="71"/>
      <c r="K72" s="72"/>
    </row>
    <row r="73" spans="1:11" ht="0.75" customHeight="1" thickBot="1" x14ac:dyDescent="0.25">
      <c r="A73" s="73" t="str">
        <f>[1]Traduzioni!$A$5</f>
        <v>FORMATO</v>
      </c>
      <c r="B73" s="510" t="str">
        <f>[1]Traduzioni!$A$48</f>
        <v>Listello 0,8x45</v>
      </c>
      <c r="C73" s="510"/>
      <c r="D73" s="116" t="s">
        <v>753</v>
      </c>
      <c r="E73" s="117"/>
      <c r="F73" s="117"/>
      <c r="G73" s="478" t="s">
        <v>728</v>
      </c>
      <c r="H73" s="478" t="s">
        <v>697</v>
      </c>
      <c r="I73" s="478" t="s">
        <v>728</v>
      </c>
      <c r="J73" s="76"/>
      <c r="K73" s="77"/>
    </row>
    <row r="74" spans="1:11" ht="24" hidden="1" customHeight="1" thickBot="1" x14ac:dyDescent="0.25">
      <c r="A74" s="78" t="str">
        <f>[1]Traduzioni!$C$5</f>
        <v>SIZE</v>
      </c>
      <c r="B74" s="511" t="str">
        <f>[1]Traduzioni!$C$48</f>
        <v>Listello 0,8x45</v>
      </c>
      <c r="C74" s="511"/>
      <c r="D74" s="118" t="s">
        <v>754</v>
      </c>
      <c r="E74" s="119"/>
      <c r="F74" s="119"/>
      <c r="G74" s="479" t="s">
        <v>798</v>
      </c>
      <c r="H74" s="479" t="s">
        <v>697</v>
      </c>
      <c r="I74" s="479" t="s">
        <v>798</v>
      </c>
      <c r="J74" s="81"/>
      <c r="K74" s="82"/>
    </row>
    <row r="75" spans="1:11" s="67" customFormat="1" ht="15" hidden="1" customHeight="1" thickBot="1" x14ac:dyDescent="0.25">
      <c r="A75" s="66"/>
      <c r="B75" s="127"/>
      <c r="C75" s="127"/>
      <c r="D75" s="51"/>
      <c r="E75" s="113"/>
      <c r="F75" s="113"/>
      <c r="G75" s="66"/>
      <c r="H75" s="66"/>
      <c r="I75" s="66"/>
      <c r="J75" s="51"/>
      <c r="K75" s="66"/>
    </row>
    <row r="76" spans="1:11" s="51" customFormat="1" ht="44.25" customHeight="1" x14ac:dyDescent="0.2">
      <c r="A76" s="83" t="str">
        <f>[1]Traduzioni!$B$7</f>
        <v>КОД</v>
      </c>
      <c r="B76" s="84" t="str">
        <f>[1]Traduzioni!$B$8</f>
        <v>АРТИКУЛ</v>
      </c>
      <c r="C76" s="85"/>
      <c r="D76" s="83" t="str">
        <f>[1]Traduzioni!$B$9</f>
        <v>ЕД.ИЗМ.</v>
      </c>
      <c r="E76" s="120" t="str">
        <f>[1]Traduzioni!$B$10</f>
        <v>РУБЛИ</v>
      </c>
      <c r="F76" s="120" t="str">
        <f>[1]Traduzioni!$B$10</f>
        <v>РУБЛИ</v>
      </c>
      <c r="G76" s="87" t="str">
        <f>[1]Traduzioni!$B$13</f>
        <v>Штук в коробке</v>
      </c>
      <c r="H76" s="87" t="str">
        <f>[1]Traduzioni!$B$14</f>
        <v>М2 в коробке</v>
      </c>
      <c r="I76" s="87" t="str">
        <f>[1]Traduzioni!$B$15</f>
        <v>М2 в паллете</v>
      </c>
      <c r="J76" s="87" t="str">
        <f>[1]Traduzioni!$B$11</f>
        <v>Минималь-ный заказ</v>
      </c>
      <c r="K76" s="87" t="str">
        <f>[1]Traduzioni!$B$12</f>
        <v>Продается только коробками</v>
      </c>
    </row>
    <row r="77" spans="1:11" s="51" customFormat="1" ht="0.75" customHeight="1" x14ac:dyDescent="0.2">
      <c r="A77" s="88" t="str">
        <f>[1]Traduzioni!$A$7</f>
        <v>CODICE</v>
      </c>
      <c r="B77" s="89" t="str">
        <f>[1]Traduzioni!$A$8</f>
        <v>ARTICOLO</v>
      </c>
      <c r="C77" s="90"/>
      <c r="D77" s="88" t="str">
        <f>[1]Traduzioni!$A$9</f>
        <v>U.M.</v>
      </c>
      <c r="E77" s="121" t="str">
        <f>[1]Traduzioni!$A$10</f>
        <v>RUBLI</v>
      </c>
      <c r="F77" s="121" t="str">
        <f>[1]Traduzioni!$A$10</f>
        <v>RUBLI</v>
      </c>
      <c r="G77" s="92" t="str">
        <f>[1]Traduzioni!$A$13</f>
        <v>Pz per scatola</v>
      </c>
      <c r="H77" s="92" t="str">
        <f>[1]Traduzioni!$A$14</f>
        <v>Mq per scatola</v>
      </c>
      <c r="I77" s="92" t="str">
        <f>[1]Traduzioni!$A$15</f>
        <v>Mq per pallet</v>
      </c>
      <c r="J77" s="92" t="str">
        <f>[1]Traduzioni!$A$11</f>
        <v>Ordine minimo</v>
      </c>
      <c r="K77" s="92" t="str">
        <f>[1]Traduzioni!$A$12</f>
        <v>Venduto solo a scatole intere</v>
      </c>
    </row>
    <row r="78" spans="1:11" s="51" customFormat="1" ht="12.75" hidden="1" customHeight="1" thickBot="1" x14ac:dyDescent="0.25">
      <c r="A78" s="93" t="str">
        <f>[1]Traduzioni!$C$7</f>
        <v>CODE</v>
      </c>
      <c r="B78" s="94" t="str">
        <f>[1]Traduzioni!$C$8</f>
        <v>ITEM</v>
      </c>
      <c r="C78" s="95"/>
      <c r="D78" s="93" t="str">
        <f>[1]Traduzioni!$C$9</f>
        <v>U.M.</v>
      </c>
      <c r="E78" s="122" t="str">
        <f>[1]Traduzioni!$C$10</f>
        <v>RUBLES</v>
      </c>
      <c r="F78" s="122" t="str">
        <f>[1]Traduzioni!$C$10</f>
        <v>RUBLES</v>
      </c>
      <c r="G78" s="97" t="str">
        <f>[1]Traduzioni!$C$13</f>
        <v>Pieces in a box</v>
      </c>
      <c r="H78" s="97" t="str">
        <f>[1]Traduzioni!$C$14</f>
        <v xml:space="preserve">Sqm in a box </v>
      </c>
      <c r="I78" s="97" t="str">
        <f>[1]Traduzioni!$C$15</f>
        <v xml:space="preserve">Sqm per pallet </v>
      </c>
      <c r="J78" s="97" t="str">
        <f>[1]Traduzioni!$C$11</f>
        <v>Min. Qty to be ordered</v>
      </c>
      <c r="K78" s="97" t="str">
        <f>[1]Traduzioni!$C$12</f>
        <v>Sold for full boxes only</v>
      </c>
    </row>
    <row r="79" spans="1:11" s="67" customFormat="1" ht="0.75" hidden="1" customHeight="1" x14ac:dyDescent="0.2">
      <c r="A79" s="145">
        <v>600100000016</v>
      </c>
      <c r="B79" s="524" t="s">
        <v>1029</v>
      </c>
      <c r="C79" s="524"/>
      <c r="D79" s="101" t="str">
        <f>[1]CODE!D223</f>
        <v>шт - pz - pcs</v>
      </c>
      <c r="E79" s="157">
        <v>605</v>
      </c>
      <c r="F79" s="158">
        <v>545</v>
      </c>
      <c r="G79" s="101">
        <f>[1]CODE!G223</f>
        <v>50</v>
      </c>
      <c r="H79" s="101" t="str">
        <f>[1]CODE!H223</f>
        <v>−</v>
      </c>
      <c r="I79" s="101" t="str">
        <f>[1]CODE!I223</f>
        <v>−</v>
      </c>
      <c r="J79" s="101" t="str">
        <f>[1]CODE!J223</f>
        <v>10 шт - pz - pcs</v>
      </c>
      <c r="K79" s="101" t="str">
        <f>[1]CODE!K223</f>
        <v>нет - no</v>
      </c>
    </row>
    <row r="80" spans="1:11" s="51" customFormat="1" ht="30.75" customHeight="1" x14ac:dyDescent="0.2">
      <c r="A80" s="145">
        <v>600100000013</v>
      </c>
      <c r="B80" s="525" t="s">
        <v>1030</v>
      </c>
      <c r="C80" s="525"/>
      <c r="D80" s="485" t="str">
        <f>[1]CODE!D224</f>
        <v>шт - pz - pcs</v>
      </c>
      <c r="E80" s="486">
        <v>745</v>
      </c>
      <c r="F80" s="487">
        <v>671</v>
      </c>
      <c r="G80" s="485">
        <f>[1]CODE!G224</f>
        <v>50</v>
      </c>
      <c r="H80" s="485" t="str">
        <f>[1]CODE!H224</f>
        <v>−</v>
      </c>
      <c r="I80" s="485" t="str">
        <f>[1]CODE!I224</f>
        <v>−</v>
      </c>
      <c r="J80" s="485" t="str">
        <f>[1]CODE!J224</f>
        <v>10 шт - pz - pcs</v>
      </c>
      <c r="K80" s="485" t="str">
        <f>[1]CODE!K224</f>
        <v>нет - no</v>
      </c>
    </row>
    <row r="81" spans="1:11" s="51" customFormat="1" ht="33" customHeight="1" x14ac:dyDescent="0.2">
      <c r="A81" s="145">
        <v>600100000014</v>
      </c>
      <c r="B81" s="525" t="s">
        <v>801</v>
      </c>
      <c r="C81" s="525"/>
      <c r="D81" s="485"/>
      <c r="E81" s="486">
        <f>[1]CODE!G130</f>
        <v>0</v>
      </c>
      <c r="F81" s="487"/>
      <c r="G81" s="485"/>
      <c r="H81" s="485"/>
      <c r="I81" s="485"/>
      <c r="J81" s="485"/>
      <c r="K81" s="485"/>
    </row>
    <row r="82" spans="1:11" s="51" customFormat="1" ht="32.25" customHeight="1" x14ac:dyDescent="0.2">
      <c r="A82" s="145">
        <v>600100000015</v>
      </c>
      <c r="B82" s="525" t="s">
        <v>858</v>
      </c>
      <c r="C82" s="525"/>
      <c r="D82" s="485"/>
      <c r="E82" s="486">
        <f>[1]CODE!G131</f>
        <v>0</v>
      </c>
      <c r="F82" s="487"/>
      <c r="G82" s="485"/>
      <c r="H82" s="485"/>
      <c r="I82" s="485"/>
      <c r="J82" s="485"/>
      <c r="K82" s="485"/>
    </row>
    <row r="83" spans="1:11" ht="29.85" customHeight="1" thickBot="1" x14ac:dyDescent="0.25">
      <c r="A83" s="66"/>
      <c r="B83" s="66"/>
      <c r="C83" s="66"/>
      <c r="E83" s="113"/>
      <c r="F83" s="113"/>
      <c r="G83" s="66"/>
      <c r="H83" s="66"/>
      <c r="I83" s="66"/>
      <c r="K83" s="66"/>
    </row>
    <row r="84" spans="1:11" ht="33.75" customHeight="1" thickBot="1" x14ac:dyDescent="0.25">
      <c r="A84" s="68" t="str">
        <f>[1]Traduzioni!$B$5</f>
        <v>ФОРМАТ</v>
      </c>
      <c r="B84" s="490" t="str">
        <f>[1]Traduzioni!$B$44</f>
        <v>Бордюр 2х45</v>
      </c>
      <c r="C84" s="490"/>
      <c r="D84" s="114" t="str">
        <f>[1]Traduzioni!$B$6</f>
        <v>ОБРАБОТКА:</v>
      </c>
      <c r="E84" s="115"/>
      <c r="F84" s="115"/>
      <c r="G84" s="477" t="str">
        <f>[1]Traduzioni!$B$24</f>
        <v>Стекло</v>
      </c>
      <c r="H84" s="477" t="s">
        <v>697</v>
      </c>
      <c r="I84" s="477" t="str">
        <f>[1]Traduzioni!$B$24</f>
        <v>Стекло</v>
      </c>
      <c r="J84" s="71"/>
      <c r="K84" s="72"/>
    </row>
    <row r="85" spans="1:11" ht="0.75" hidden="1" customHeight="1" thickBot="1" x14ac:dyDescent="0.25">
      <c r="A85" s="73" t="str">
        <f>[1]Traduzioni!$A$5</f>
        <v>FORMATO</v>
      </c>
      <c r="B85" s="491" t="str">
        <f>[1]Traduzioni!$A$44</f>
        <v>Listello 2x45</v>
      </c>
      <c r="C85" s="491"/>
      <c r="D85" s="116" t="str">
        <f>[1]Traduzioni!$A$6</f>
        <v>FINITURA:</v>
      </c>
      <c r="E85" s="117"/>
      <c r="F85" s="117"/>
      <c r="G85" s="478" t="str">
        <f>[1]Traduzioni!$A$24</f>
        <v>Vetro</v>
      </c>
      <c r="H85" s="478"/>
      <c r="I85" s="478"/>
      <c r="J85" s="76"/>
      <c r="K85" s="77"/>
    </row>
    <row r="86" spans="1:11" s="67" customFormat="1" ht="29.25" hidden="1" customHeight="1" thickBot="1" x14ac:dyDescent="0.25">
      <c r="A86" s="78" t="str">
        <f>[1]Traduzioni!$C$5</f>
        <v>SIZE</v>
      </c>
      <c r="B86" s="492" t="str">
        <f>[1]Traduzioni!$C$44</f>
        <v>Listello 2x45</v>
      </c>
      <c r="C86" s="492"/>
      <c r="D86" s="118" t="str">
        <f>[1]Traduzioni!$C$6</f>
        <v>FINISH:</v>
      </c>
      <c r="E86" s="119"/>
      <c r="F86" s="119"/>
      <c r="G86" s="479" t="str">
        <f>[1]Traduzioni!$C$24</f>
        <v>Glass</v>
      </c>
      <c r="H86" s="479"/>
      <c r="I86" s="479"/>
      <c r="J86" s="81"/>
      <c r="K86" s="82"/>
    </row>
    <row r="87" spans="1:11" s="51" customFormat="1" ht="23.25" hidden="1" customHeight="1" thickBot="1" x14ac:dyDescent="0.25">
      <c r="A87" s="66"/>
      <c r="B87" s="66"/>
      <c r="C87" s="66"/>
      <c r="E87" s="113"/>
      <c r="F87" s="113"/>
      <c r="G87" s="66"/>
      <c r="H87" s="66"/>
      <c r="I87" s="66"/>
      <c r="K87" s="66"/>
    </row>
    <row r="88" spans="1:11" s="51" customFormat="1" ht="41.25" customHeight="1" thickBot="1" x14ac:dyDescent="0.25">
      <c r="A88" s="83" t="str">
        <f>[1]Traduzioni!$B$7</f>
        <v>КОД</v>
      </c>
      <c r="B88" s="84" t="str">
        <f>[1]Traduzioni!$B$8</f>
        <v>АРТИКУЛ</v>
      </c>
      <c r="C88" s="85"/>
      <c r="D88" s="83" t="str">
        <f>[1]Traduzioni!$B$9</f>
        <v>ЕД.ИЗМ.</v>
      </c>
      <c r="E88" s="120" t="str">
        <f>[1]Traduzioni!$B$10</f>
        <v>РУБЛИ</v>
      </c>
      <c r="F88" s="120" t="str">
        <f>[1]Traduzioni!$B$10</f>
        <v>РУБЛИ</v>
      </c>
      <c r="G88" s="87" t="str">
        <f>[1]Traduzioni!$B$13</f>
        <v>Штук в коробке</v>
      </c>
      <c r="H88" s="87" t="s">
        <v>698</v>
      </c>
      <c r="I88" s="87" t="s">
        <v>699</v>
      </c>
      <c r="J88" s="87" t="str">
        <f>[1]Traduzioni!$B$11</f>
        <v>Минималь-ный заказ</v>
      </c>
      <c r="K88" s="87" t="str">
        <f>[1]Traduzioni!$B$12</f>
        <v>Продается только коробками</v>
      </c>
    </row>
    <row r="89" spans="1:11" s="51" customFormat="1" ht="27.75" hidden="1" thickBot="1" x14ac:dyDescent="0.25">
      <c r="A89" s="88" t="str">
        <f>[1]Traduzioni!$A$7</f>
        <v>CODICE</v>
      </c>
      <c r="B89" s="89" t="str">
        <f>[1]Traduzioni!$A$8</f>
        <v>ARTICOLO</v>
      </c>
      <c r="C89" s="90"/>
      <c r="D89" s="88" t="str">
        <f>[1]Traduzioni!$A$9</f>
        <v>U.M.</v>
      </c>
      <c r="E89" s="121" t="str">
        <f>[1]Traduzioni!$A$10</f>
        <v>RUBLI</v>
      </c>
      <c r="F89" s="121" t="str">
        <f>[1]Traduzioni!$A$10</f>
        <v>RUBLI</v>
      </c>
      <c r="G89" s="92" t="str">
        <f>[1]Traduzioni!$A$13</f>
        <v>Pz per scatola</v>
      </c>
      <c r="H89" s="92" t="str">
        <f>[1]Traduzioni!$A$14</f>
        <v>Mq per scatola</v>
      </c>
      <c r="I89" s="92" t="str">
        <f>[1]Traduzioni!$A$15</f>
        <v>Mq per pallet</v>
      </c>
      <c r="J89" s="92" t="str">
        <f>[1]Traduzioni!$A$11</f>
        <v>Ordine minimo</v>
      </c>
      <c r="K89" s="92" t="str">
        <f>[1]Traduzioni!$A$12</f>
        <v>Venduto solo a scatole intere</v>
      </c>
    </row>
    <row r="90" spans="1:11" s="67" customFormat="1" ht="23.25" hidden="1" customHeight="1" thickBot="1" x14ac:dyDescent="0.25">
      <c r="A90" s="93" t="str">
        <f>[1]Traduzioni!$C$7</f>
        <v>CODE</v>
      </c>
      <c r="B90" s="94" t="str">
        <f>[1]Traduzioni!$C$8</f>
        <v>ITEM</v>
      </c>
      <c r="C90" s="95"/>
      <c r="D90" s="93" t="str">
        <f>[1]Traduzioni!$C$9</f>
        <v>U.M.</v>
      </c>
      <c r="E90" s="121" t="str">
        <f>[1]Traduzioni!$C$10</f>
        <v>RUBLES</v>
      </c>
      <c r="F90" s="121" t="str">
        <f>[1]Traduzioni!$C$10</f>
        <v>RUBLES</v>
      </c>
      <c r="G90" s="97" t="str">
        <f>[1]Traduzioni!$C$13</f>
        <v>Pieces in a box</v>
      </c>
      <c r="H90" s="97" t="str">
        <f>[1]Traduzioni!$C$14</f>
        <v xml:space="preserve">Sqm in a box </v>
      </c>
      <c r="I90" s="97" t="str">
        <f>[1]Traduzioni!$C$15</f>
        <v xml:space="preserve">Sqm per pallet </v>
      </c>
      <c r="J90" s="97" t="str">
        <f>[1]Traduzioni!$C$11</f>
        <v>Min. Qty to be ordered</v>
      </c>
      <c r="K90" s="97" t="str">
        <f>[1]Traduzioni!$C$12</f>
        <v>Sold for full boxes only</v>
      </c>
    </row>
    <row r="91" spans="1:11" s="51" customFormat="1" ht="32.25" thickBot="1" x14ac:dyDescent="0.25">
      <c r="A91" s="98">
        <v>600100000003</v>
      </c>
      <c r="B91" s="99" t="s">
        <v>863</v>
      </c>
      <c r="C91" s="100"/>
      <c r="D91" s="493" t="str">
        <f>[1]CODE!D235</f>
        <v>шт - pz - pcs</v>
      </c>
      <c r="E91" s="497">
        <v>584</v>
      </c>
      <c r="F91" s="482">
        <v>526</v>
      </c>
      <c r="G91" s="493">
        <f>[1]CODE!G235</f>
        <v>10</v>
      </c>
      <c r="H91" s="493" t="str">
        <f>[1]CODE!H235</f>
        <v>−</v>
      </c>
      <c r="I91" s="493" t="str">
        <f>[1]CODE!I235</f>
        <v>−</v>
      </c>
      <c r="J91" s="493" t="str">
        <f>[1]CODE!J235</f>
        <v>Коробко  Scatola   Box</v>
      </c>
      <c r="K91" s="493" t="str">
        <f>[1]CODE!K235</f>
        <v>да - sì - yes</v>
      </c>
    </row>
    <row r="92" spans="1:11" s="51" customFormat="1" ht="32.25" thickBot="1" x14ac:dyDescent="0.25">
      <c r="A92" s="98">
        <v>600100000004</v>
      </c>
      <c r="B92" s="99" t="s">
        <v>866</v>
      </c>
      <c r="C92" s="107"/>
      <c r="D92" s="493"/>
      <c r="E92" s="497"/>
      <c r="F92" s="482"/>
      <c r="G92" s="493"/>
      <c r="H92" s="493"/>
      <c r="I92" s="493"/>
      <c r="J92" s="493"/>
      <c r="K92" s="493"/>
    </row>
    <row r="93" spans="1:11" s="51" customFormat="1" ht="31.5" x14ac:dyDescent="0.2">
      <c r="A93" s="98">
        <v>600100000005</v>
      </c>
      <c r="B93" s="99" t="s">
        <v>867</v>
      </c>
      <c r="C93" s="107"/>
      <c r="D93" s="493"/>
      <c r="E93" s="497"/>
      <c r="F93" s="482"/>
      <c r="G93" s="493"/>
      <c r="H93" s="493"/>
      <c r="I93" s="493"/>
      <c r="J93" s="493"/>
      <c r="K93" s="493"/>
    </row>
    <row r="94" spans="1:11" ht="16.5" thickBot="1" x14ac:dyDescent="0.25">
      <c r="A94" s="66"/>
      <c r="B94" s="66"/>
      <c r="C94" s="66"/>
      <c r="E94" s="113"/>
      <c r="F94" s="113"/>
      <c r="G94" s="66"/>
      <c r="H94" s="66"/>
      <c r="I94" s="66"/>
      <c r="K94" s="66"/>
    </row>
    <row r="95" spans="1:11" s="67" customFormat="1" ht="39.75" customHeight="1" thickBot="1" x14ac:dyDescent="0.25">
      <c r="A95" s="68" t="str">
        <f>[1]Traduzioni!$B$5</f>
        <v>ФОРМАТ</v>
      </c>
      <c r="B95" s="490" t="str">
        <f>[1]Traduzioni!$B$44</f>
        <v>Бордюр 2х45</v>
      </c>
      <c r="C95" s="490"/>
      <c r="D95" s="114" t="str">
        <f>[1]Traduzioni!$B$6</f>
        <v>ОБРАБОТКА:</v>
      </c>
      <c r="E95" s="115"/>
      <c r="F95" s="115"/>
      <c r="G95" s="477" t="str">
        <f>[1]Traduzioni!$B$25</f>
        <v>Металл</v>
      </c>
      <c r="H95" s="477" t="s">
        <v>697</v>
      </c>
      <c r="I95" s="477" t="str">
        <f>[1]Traduzioni!$B$25</f>
        <v>Металл</v>
      </c>
      <c r="J95" s="71"/>
      <c r="K95" s="72"/>
    </row>
    <row r="96" spans="1:11" s="51" customFormat="1" ht="34.5" hidden="1" customHeight="1" thickBot="1" x14ac:dyDescent="0.25">
      <c r="A96" s="73" t="str">
        <f>[1]Traduzioni!$A$5</f>
        <v>FORMATO</v>
      </c>
      <c r="B96" s="491" t="str">
        <f>[1]Traduzioni!$A$44</f>
        <v>Listello 2x45</v>
      </c>
      <c r="C96" s="491"/>
      <c r="D96" s="116" t="str">
        <f>[1]Traduzioni!$A$6</f>
        <v>FINITURA:</v>
      </c>
      <c r="E96" s="117"/>
      <c r="F96" s="117"/>
      <c r="G96" s="478" t="str">
        <f>[1]Traduzioni!$A$25</f>
        <v>Metallo</v>
      </c>
      <c r="H96" s="478" t="s">
        <v>697</v>
      </c>
      <c r="I96" s="478" t="str">
        <f>[1]Traduzioni!$A$25</f>
        <v>Metallo</v>
      </c>
      <c r="J96" s="76"/>
      <c r="K96" s="77"/>
    </row>
    <row r="97" spans="1:11" s="51" customFormat="1" ht="24" hidden="1" thickBot="1" x14ac:dyDescent="0.25">
      <c r="A97" s="78" t="str">
        <f>[1]Traduzioni!$C$5</f>
        <v>SIZE</v>
      </c>
      <c r="B97" s="492" t="str">
        <f>[1]Traduzioni!$C$44</f>
        <v>Listello 2x45</v>
      </c>
      <c r="C97" s="492"/>
      <c r="D97" s="118" t="str">
        <f>[1]Traduzioni!$C$6</f>
        <v>FINISH:</v>
      </c>
      <c r="E97" s="119"/>
      <c r="F97" s="119"/>
      <c r="G97" s="479" t="str">
        <f>[1]Traduzioni!$C$25</f>
        <v>Metal</v>
      </c>
      <c r="H97" s="479" t="s">
        <v>697</v>
      </c>
      <c r="I97" s="479" t="str">
        <f>[1]Traduzioni!$C$25</f>
        <v>Metal</v>
      </c>
      <c r="J97" s="81"/>
      <c r="K97" s="82"/>
    </row>
    <row r="98" spans="1:11" s="51" customFormat="1" ht="16.5" hidden="1" thickBot="1" x14ac:dyDescent="0.25">
      <c r="A98" s="66"/>
      <c r="B98" s="66"/>
      <c r="C98" s="66"/>
      <c r="E98" s="113"/>
      <c r="F98" s="113"/>
      <c r="G98" s="66"/>
      <c r="H98" s="66"/>
      <c r="I98" s="66"/>
      <c r="K98" s="66"/>
    </row>
    <row r="99" spans="1:11" s="67" customFormat="1" ht="48" customHeight="1" x14ac:dyDescent="0.2">
      <c r="A99" s="83" t="str">
        <f>[1]Traduzioni!$B$7</f>
        <v>КОД</v>
      </c>
      <c r="B99" s="84" t="str">
        <f>[1]Traduzioni!$B$8</f>
        <v>АРТИКУЛ</v>
      </c>
      <c r="C99" s="85"/>
      <c r="D99" s="83" t="str">
        <f>[1]Traduzioni!$B$9</f>
        <v>ЕД.ИЗМ.</v>
      </c>
      <c r="E99" s="120" t="str">
        <f>[1]Traduzioni!$B$10</f>
        <v>РУБЛИ</v>
      </c>
      <c r="F99" s="120" t="str">
        <f>[1]Traduzioni!$B$10</f>
        <v>РУБЛИ</v>
      </c>
      <c r="G99" s="87" t="str">
        <f>[1]Traduzioni!$B$13</f>
        <v>Штук в коробке</v>
      </c>
      <c r="H99" s="87" t="s">
        <v>698</v>
      </c>
      <c r="I99" s="87" t="s">
        <v>699</v>
      </c>
      <c r="J99" s="87" t="str">
        <f>[1]Traduzioni!$B$11</f>
        <v>Минималь-ный заказ</v>
      </c>
      <c r="K99" s="87" t="str">
        <f>[1]Traduzioni!$B$12</f>
        <v>Продается только коробками</v>
      </c>
    </row>
    <row r="100" spans="1:11" s="51" customFormat="1" ht="0.75" customHeight="1" thickBot="1" x14ac:dyDescent="0.25">
      <c r="A100" s="88" t="str">
        <f>[1]Traduzioni!$A$7</f>
        <v>CODICE</v>
      </c>
      <c r="B100" s="89" t="str">
        <f>[1]Traduzioni!$A$8</f>
        <v>ARTICOLO</v>
      </c>
      <c r="C100" s="90"/>
      <c r="D100" s="88" t="str">
        <f>[1]Traduzioni!$A$9</f>
        <v>U.M.</v>
      </c>
      <c r="E100" s="121" t="str">
        <f>[1]Traduzioni!$A$10</f>
        <v>RUBLI</v>
      </c>
      <c r="F100" s="121" t="str">
        <f>[1]Traduzioni!$A$10</f>
        <v>RUBLI</v>
      </c>
      <c r="G100" s="92" t="str">
        <f>[1]Traduzioni!$A$13</f>
        <v>Pz per scatola</v>
      </c>
      <c r="H100" s="92" t="str">
        <f>[1]Traduzioni!$A$14</f>
        <v>Mq per scatola</v>
      </c>
      <c r="I100" s="92" t="str">
        <f>[1]Traduzioni!$A$15</f>
        <v>Mq per pallet</v>
      </c>
      <c r="J100" s="92" t="str">
        <f>[1]Traduzioni!$A$11</f>
        <v>Ordine minimo</v>
      </c>
      <c r="K100" s="92" t="str">
        <f>[1]Traduzioni!$A$12</f>
        <v>Venduto solo a scatole intere</v>
      </c>
    </row>
    <row r="101" spans="1:11" s="51" customFormat="1" ht="21.75" hidden="1" customHeight="1" thickBot="1" x14ac:dyDescent="0.25">
      <c r="A101" s="93" t="str">
        <f>[1]Traduzioni!$C$7</f>
        <v>CODE</v>
      </c>
      <c r="B101" s="94" t="str">
        <f>[1]Traduzioni!$C$8</f>
        <v>ITEM</v>
      </c>
      <c r="C101" s="95"/>
      <c r="D101" s="93" t="str">
        <f>[1]Traduzioni!$C$9</f>
        <v>U.M.</v>
      </c>
      <c r="E101" s="238" t="str">
        <f>[1]Traduzioni!$C$10</f>
        <v>RUBLES</v>
      </c>
      <c r="F101" s="238" t="str">
        <f>[1]Traduzioni!$C$10</f>
        <v>RUBLES</v>
      </c>
      <c r="G101" s="97" t="str">
        <f>[1]Traduzioni!$C$13</f>
        <v>Pieces in a box</v>
      </c>
      <c r="H101" s="97" t="str">
        <f>[1]Traduzioni!$C$14</f>
        <v xml:space="preserve">Sqm in a box </v>
      </c>
      <c r="I101" s="97" t="str">
        <f>[1]Traduzioni!$C$15</f>
        <v xml:space="preserve">Sqm per pallet </v>
      </c>
      <c r="J101" s="97" t="str">
        <f>[1]Traduzioni!$C$11</f>
        <v>Min. Qty to be ordered</v>
      </c>
      <c r="K101" s="97" t="str">
        <f>[1]Traduzioni!$C$12</f>
        <v>Sold for full boxes only</v>
      </c>
    </row>
    <row r="102" spans="1:11" s="51" customFormat="1" ht="47.25" hidden="1" x14ac:dyDescent="0.2">
      <c r="A102" s="98">
        <v>600100000001</v>
      </c>
      <c r="B102" s="99" t="s">
        <v>860</v>
      </c>
      <c r="C102" s="100"/>
      <c r="D102" s="123" t="str">
        <f>[1]CODE!D246</f>
        <v>шт - pz - pcs</v>
      </c>
      <c r="E102" s="141">
        <v>611</v>
      </c>
      <c r="F102" s="142">
        <v>550</v>
      </c>
      <c r="G102" s="123">
        <f>[1]CODE!G246</f>
        <v>10</v>
      </c>
      <c r="H102" s="123" t="str">
        <f>[1]CODE!H246</f>
        <v>−</v>
      </c>
      <c r="I102" s="123" t="str">
        <f>[1]CODE!I246</f>
        <v>−</v>
      </c>
      <c r="J102" s="123" t="str">
        <f>[1]CODE!J246</f>
        <v>Коробко  Scatola   Box</v>
      </c>
      <c r="K102" s="123" t="str">
        <f>[1]CODE!K246</f>
        <v>да - sì - yes</v>
      </c>
    </row>
    <row r="103" spans="1:11" ht="16.5" hidden="1" thickBot="1" x14ac:dyDescent="0.25">
      <c r="A103" s="66"/>
      <c r="B103" s="66"/>
      <c r="C103" s="66"/>
      <c r="E103" s="113"/>
      <c r="F103" s="113"/>
      <c r="G103" s="66"/>
      <c r="H103" s="66"/>
      <c r="I103" s="66"/>
      <c r="K103" s="66"/>
    </row>
    <row r="104" spans="1:11" ht="39" customHeight="1" thickBot="1" x14ac:dyDescent="0.25">
      <c r="A104" s="68" t="str">
        <f>[1]Traduzioni!$B$5</f>
        <v>ФОРМАТ</v>
      </c>
      <c r="B104" s="490" t="str">
        <f>[1]Traduzioni!$B$44</f>
        <v>Бордюр 2х45</v>
      </c>
      <c r="C104" s="490"/>
      <c r="D104" s="114" t="str">
        <f>[1]Traduzioni!$B$6</f>
        <v>ОБРАБОТКА:</v>
      </c>
      <c r="E104" s="115"/>
      <c r="F104" s="115"/>
      <c r="G104" s="477" t="str">
        <f>[1]Traduzioni!$B$26</f>
        <v>Шик</v>
      </c>
      <c r="H104" s="477" t="s">
        <v>697</v>
      </c>
      <c r="I104" s="477" t="str">
        <f>[1]Traduzioni!$B$24</f>
        <v>Стекло</v>
      </c>
      <c r="J104" s="71"/>
      <c r="K104" s="72"/>
    </row>
    <row r="105" spans="1:11" ht="24" hidden="1" thickBot="1" x14ac:dyDescent="0.25">
      <c r="A105" s="73" t="str">
        <f>[1]Traduzioni!$A$5</f>
        <v>FORMATO</v>
      </c>
      <c r="B105" s="491" t="str">
        <f>[1]Traduzioni!$A$44</f>
        <v>Listello 2x45</v>
      </c>
      <c r="C105" s="491"/>
      <c r="D105" s="116" t="str">
        <f>[1]Traduzioni!$A$6</f>
        <v>FINITURA:</v>
      </c>
      <c r="E105" s="117"/>
      <c r="F105" s="117"/>
      <c r="G105" s="478" t="str">
        <f>[1]Traduzioni!$A$26</f>
        <v>Chic</v>
      </c>
      <c r="H105" s="478"/>
      <c r="I105" s="478"/>
      <c r="J105" s="76"/>
      <c r="K105" s="77"/>
    </row>
    <row r="106" spans="1:11" s="67" customFormat="1" ht="45.75" hidden="1" customHeight="1" thickBot="1" x14ac:dyDescent="0.25">
      <c r="A106" s="78" t="str">
        <f>[1]Traduzioni!$C$5</f>
        <v>SIZE</v>
      </c>
      <c r="B106" s="492" t="str">
        <f>[1]Traduzioni!$C$44</f>
        <v>Listello 2x45</v>
      </c>
      <c r="C106" s="492"/>
      <c r="D106" s="118" t="str">
        <f>[1]Traduzioni!$C$6</f>
        <v>FINISH:</v>
      </c>
      <c r="E106" s="119"/>
      <c r="F106" s="119"/>
      <c r="G106" s="479" t="str">
        <f>[1]Traduzioni!$C$26</f>
        <v>Chic</v>
      </c>
      <c r="H106" s="479"/>
      <c r="I106" s="479"/>
      <c r="J106" s="81"/>
      <c r="K106" s="82"/>
    </row>
    <row r="107" spans="1:11" s="51" customFormat="1" ht="23.25" hidden="1" customHeight="1" thickBot="1" x14ac:dyDescent="0.25">
      <c r="A107" s="66"/>
      <c r="B107" s="66"/>
      <c r="C107" s="66"/>
      <c r="E107" s="113"/>
      <c r="F107" s="113"/>
      <c r="G107" s="66"/>
      <c r="H107" s="66"/>
      <c r="I107" s="66"/>
      <c r="K107" s="66"/>
    </row>
    <row r="108" spans="1:11" s="51" customFormat="1" ht="48" customHeight="1" thickBot="1" x14ac:dyDescent="0.25">
      <c r="A108" s="83" t="str">
        <f>[1]Traduzioni!$B$7</f>
        <v>КОД</v>
      </c>
      <c r="B108" s="84" t="str">
        <f>[1]Traduzioni!$B$8</f>
        <v>АРТИКУЛ</v>
      </c>
      <c r="C108" s="85"/>
      <c r="D108" s="83" t="str">
        <f>[1]Traduzioni!$B$9</f>
        <v>ЕД.ИЗМ.</v>
      </c>
      <c r="E108" s="120" t="str">
        <f>[1]Traduzioni!$B$10</f>
        <v>РУБЛИ</v>
      </c>
      <c r="F108" s="120" t="str">
        <f>[1]Traduzioni!$B$10</f>
        <v>РУБЛИ</v>
      </c>
      <c r="G108" s="87" t="str">
        <f>[1]Traduzioni!$B$13</f>
        <v>Штук в коробке</v>
      </c>
      <c r="H108" s="87" t="s">
        <v>698</v>
      </c>
      <c r="I108" s="87" t="s">
        <v>699</v>
      </c>
      <c r="J108" s="87" t="str">
        <f>[1]Traduzioni!$B$11</f>
        <v>Минималь-ный заказ</v>
      </c>
      <c r="K108" s="87" t="str">
        <f>[1]Traduzioni!$B$12</f>
        <v>Продается только коробками</v>
      </c>
    </row>
    <row r="109" spans="1:11" s="51" customFormat="1" ht="40.5" hidden="1" customHeight="1" thickBot="1" x14ac:dyDescent="0.25">
      <c r="A109" s="88" t="str">
        <f>[1]Traduzioni!$A$7</f>
        <v>CODICE</v>
      </c>
      <c r="B109" s="89" t="str">
        <f>[1]Traduzioni!$A$8</f>
        <v>ARTICOLO</v>
      </c>
      <c r="C109" s="90"/>
      <c r="D109" s="88" t="str">
        <f>[1]Traduzioni!$A$9</f>
        <v>U.M.</v>
      </c>
      <c r="E109" s="121" t="str">
        <f>[1]Traduzioni!$A$10</f>
        <v>RUBLI</v>
      </c>
      <c r="F109" s="121" t="str">
        <f>[1]Traduzioni!$A$10</f>
        <v>RUBLI</v>
      </c>
      <c r="G109" s="92" t="str">
        <f>[1]Traduzioni!$A$13</f>
        <v>Pz per scatola</v>
      </c>
      <c r="H109" s="92" t="str">
        <f>[1]Traduzioni!$A$14</f>
        <v>Mq per scatola</v>
      </c>
      <c r="I109" s="92" t="str">
        <f>[1]Traduzioni!$A$15</f>
        <v>Mq per pallet</v>
      </c>
      <c r="J109" s="92" t="str">
        <f>[1]Traduzioni!$A$11</f>
        <v>Ordine minimo</v>
      </c>
      <c r="K109" s="92" t="str">
        <f>[1]Traduzioni!$A$12</f>
        <v>Venduto solo a scatole intere</v>
      </c>
    </row>
    <row r="110" spans="1:11" s="67" customFormat="1" ht="1.5" hidden="1" customHeight="1" thickBot="1" x14ac:dyDescent="0.25">
      <c r="A110" s="93" t="str">
        <f>[1]Traduzioni!$C$7</f>
        <v>CODE</v>
      </c>
      <c r="B110" s="94" t="str">
        <f>[1]Traduzioni!$C$8</f>
        <v>ITEM</v>
      </c>
      <c r="C110" s="95"/>
      <c r="D110" s="88" t="str">
        <f>[1]Traduzioni!$C$9</f>
        <v>U.M.</v>
      </c>
      <c r="E110" s="122" t="str">
        <f>[1]Traduzioni!$C$10</f>
        <v>RUBLES</v>
      </c>
      <c r="F110" s="122" t="str">
        <f>[1]Traduzioni!$C$10</f>
        <v>RUBLES</v>
      </c>
      <c r="G110" s="97" t="str">
        <f>[1]Traduzioni!$C$13</f>
        <v>Pieces in a box</v>
      </c>
      <c r="H110" s="97" t="str">
        <f>[1]Traduzioni!$C$14</f>
        <v xml:space="preserve">Sqm in a box </v>
      </c>
      <c r="I110" s="97" t="str">
        <f>[1]Traduzioni!$C$15</f>
        <v xml:space="preserve">Sqm per pallet </v>
      </c>
      <c r="J110" s="97" t="str">
        <f>[1]Traduzioni!$C$11</f>
        <v>Min. Qty to be ordered</v>
      </c>
      <c r="K110" s="97" t="str">
        <f>[1]Traduzioni!$C$12</f>
        <v>Sold for full boxes only</v>
      </c>
    </row>
    <row r="111" spans="1:11" s="51" customFormat="1" ht="33" customHeight="1" thickBot="1" x14ac:dyDescent="0.25">
      <c r="A111" s="251">
        <f>[1]CODE!A255</f>
        <v>600090000023</v>
      </c>
      <c r="B111" s="246" t="str">
        <f>[1]CODE!B255</f>
        <v>Шик Силвер Бордюр / Chic Silver Listello</v>
      </c>
      <c r="C111" s="252"/>
      <c r="D111" s="579" t="str">
        <f>[1]CODE!D255</f>
        <v>шт - pz - pcs</v>
      </c>
      <c r="E111" s="514">
        <v>663</v>
      </c>
      <c r="F111" s="515">
        <v>597</v>
      </c>
      <c r="G111" s="580">
        <f>[1]CODE!G255</f>
        <v>10</v>
      </c>
      <c r="H111" s="580" t="str">
        <f>[1]CODE!H255</f>
        <v>−</v>
      </c>
      <c r="I111" s="580" t="str">
        <f>[1]CODE!I255</f>
        <v>−</v>
      </c>
      <c r="J111" s="580" t="str">
        <f>[1]CODE!J255</f>
        <v>Коробко  Scatola   Box</v>
      </c>
      <c r="K111" s="580" t="str">
        <f>[1]CODE!K255</f>
        <v>да - sì - yes</v>
      </c>
    </row>
    <row r="112" spans="1:11" s="51" customFormat="1" ht="31.5" x14ac:dyDescent="0.2">
      <c r="A112" s="145">
        <f>[1]CODE!A256</f>
        <v>600090000024</v>
      </c>
      <c r="B112" s="139" t="str">
        <f>[1]CODE!B256</f>
        <v>Шик Голд Бордюр / Chic Gold Listello</v>
      </c>
      <c r="C112" s="107"/>
      <c r="D112" s="579"/>
      <c r="E112" s="514">
        <v>0</v>
      </c>
      <c r="F112" s="515"/>
      <c r="G112" s="580"/>
      <c r="H112" s="580"/>
      <c r="I112" s="580"/>
      <c r="J112" s="580"/>
      <c r="K112" s="580"/>
    </row>
    <row r="113" spans="1:11" s="51" customFormat="1" ht="16.5" thickBot="1" x14ac:dyDescent="0.25">
      <c r="A113" s="66"/>
      <c r="B113" s="66"/>
      <c r="C113" s="66"/>
      <c r="E113" s="113"/>
      <c r="F113" s="113"/>
      <c r="G113" s="66"/>
      <c r="H113" s="66"/>
      <c r="I113" s="66"/>
      <c r="K113" s="66"/>
    </row>
    <row r="114" spans="1:11" ht="30.75" customHeight="1" thickBot="1" x14ac:dyDescent="0.25">
      <c r="A114" s="68" t="str">
        <f>[1]Traduzioni!$B$5</f>
        <v>ФОРМАТ</v>
      </c>
      <c r="B114" s="490" t="str">
        <f>[1]Traduzioni!$B$46</f>
        <v>Бордюр 2,5х45</v>
      </c>
      <c r="C114" s="490"/>
      <c r="D114" s="114" t="str">
        <f>[1]Traduzioni!$B$6</f>
        <v>ОБРАБОТКА:</v>
      </c>
      <c r="E114" s="115"/>
      <c r="F114" s="115"/>
      <c r="G114" s="477" t="str">
        <f>[1]Traduzioni!$B$27</f>
        <v>Неон</v>
      </c>
      <c r="H114" s="477" t="s">
        <v>697</v>
      </c>
      <c r="I114" s="477" t="str">
        <f>[1]Traduzioni!$B$24</f>
        <v>Стекло</v>
      </c>
      <c r="J114" s="71"/>
      <c r="K114" s="72"/>
    </row>
    <row r="115" spans="1:11" ht="43.5" hidden="1" customHeight="1" thickBot="1" x14ac:dyDescent="0.25">
      <c r="A115" s="73" t="str">
        <f>[1]Traduzioni!$A$5</f>
        <v>FORMATO</v>
      </c>
      <c r="B115" s="491" t="str">
        <f>[1]Traduzioni!$A$46</f>
        <v>Listello 2,5x45</v>
      </c>
      <c r="C115" s="491"/>
      <c r="D115" s="116" t="str">
        <f>[1]Traduzioni!$A$6</f>
        <v>FINITURA:</v>
      </c>
      <c r="E115" s="117"/>
      <c r="F115" s="117"/>
      <c r="G115" s="478" t="str">
        <f>[1]Traduzioni!$A$27</f>
        <v>Neon</v>
      </c>
      <c r="H115" s="478"/>
      <c r="I115" s="478"/>
      <c r="J115" s="76"/>
      <c r="K115" s="77"/>
    </row>
    <row r="116" spans="1:11" ht="38.25" hidden="1" customHeight="1" thickBot="1" x14ac:dyDescent="0.25">
      <c r="A116" s="78" t="str">
        <f>[1]Traduzioni!$C$5</f>
        <v>SIZE</v>
      </c>
      <c r="B116" s="492" t="str">
        <f>[1]Traduzioni!$C$46</f>
        <v>Listello 2,5x45</v>
      </c>
      <c r="C116" s="492"/>
      <c r="D116" s="118" t="str">
        <f>[1]Traduzioni!$C$6</f>
        <v>FINISH:</v>
      </c>
      <c r="E116" s="119"/>
      <c r="F116" s="119"/>
      <c r="G116" s="479" t="str">
        <f>[1]Traduzioni!$C$27</f>
        <v>Neon</v>
      </c>
      <c r="H116" s="479"/>
      <c r="I116" s="479"/>
      <c r="J116" s="81"/>
      <c r="K116" s="82"/>
    </row>
    <row r="117" spans="1:11" ht="16.5" hidden="1" thickBot="1" x14ac:dyDescent="0.25">
      <c r="A117" s="66"/>
      <c r="B117" s="66"/>
      <c r="C117" s="66"/>
      <c r="E117" s="113"/>
      <c r="F117" s="113"/>
      <c r="G117" s="66"/>
      <c r="H117" s="66"/>
      <c r="I117" s="66"/>
      <c r="K117" s="66"/>
    </row>
    <row r="118" spans="1:11" ht="38.25" customHeight="1" thickBot="1" x14ac:dyDescent="0.25">
      <c r="A118" s="83" t="str">
        <f>[1]Traduzioni!$B$7</f>
        <v>КОД</v>
      </c>
      <c r="B118" s="84" t="str">
        <f>[1]Traduzioni!$B$8</f>
        <v>АРТИКУЛ</v>
      </c>
      <c r="C118" s="85"/>
      <c r="D118" s="83" t="str">
        <f>[1]Traduzioni!$B$9</f>
        <v>ЕД.ИЗМ.</v>
      </c>
      <c r="E118" s="120" t="str">
        <f>[1]Traduzioni!$B$10</f>
        <v>РУБЛИ</v>
      </c>
      <c r="F118" s="120" t="str">
        <f>[1]Traduzioni!$B$10</f>
        <v>РУБЛИ</v>
      </c>
      <c r="G118" s="87" t="str">
        <f>[1]Traduzioni!$B$13</f>
        <v>Штук в коробке</v>
      </c>
      <c r="H118" s="87" t="s">
        <v>698</v>
      </c>
      <c r="I118" s="87" t="s">
        <v>699</v>
      </c>
      <c r="J118" s="87" t="str">
        <f>[1]Traduzioni!$B$11</f>
        <v>Минималь-ный заказ</v>
      </c>
      <c r="K118" s="87" t="str">
        <f>[1]Traduzioni!$B$12</f>
        <v>Продается только коробками</v>
      </c>
    </row>
    <row r="119" spans="1:11" ht="1.5" hidden="1" customHeight="1" thickBot="1" x14ac:dyDescent="0.25">
      <c r="A119" s="88" t="str">
        <f>[1]Traduzioni!$A$7</f>
        <v>CODICE</v>
      </c>
      <c r="B119" s="89" t="str">
        <f>[1]Traduzioni!$A$8</f>
        <v>ARTICOLO</v>
      </c>
      <c r="C119" s="90"/>
      <c r="D119" s="88" t="str">
        <f>[1]Traduzioni!$A$9</f>
        <v>U.M.</v>
      </c>
      <c r="E119" s="121" t="str">
        <f>[1]Traduzioni!$A$10</f>
        <v>RUBLI</v>
      </c>
      <c r="F119" s="121" t="str">
        <f>[1]Traduzioni!$A$10</f>
        <v>RUBLI</v>
      </c>
      <c r="G119" s="92" t="str">
        <f>[1]Traduzioni!$A$13</f>
        <v>Pz per scatola</v>
      </c>
      <c r="H119" s="92" t="str">
        <f>[1]Traduzioni!$A$14</f>
        <v>Mq per scatola</v>
      </c>
      <c r="I119" s="92" t="str">
        <f>[1]Traduzioni!$A$15</f>
        <v>Mq per pallet</v>
      </c>
      <c r="J119" s="92" t="str">
        <f>[1]Traduzioni!$A$11</f>
        <v>Ordine minimo</v>
      </c>
      <c r="K119" s="92" t="str">
        <f>[1]Traduzioni!$A$12</f>
        <v>Venduto solo a scatole intere</v>
      </c>
    </row>
    <row r="120" spans="1:11" ht="27.75" hidden="1" thickBot="1" x14ac:dyDescent="0.25">
      <c r="A120" s="93" t="str">
        <f>[1]Traduzioni!$C$7</f>
        <v>CODE</v>
      </c>
      <c r="B120" s="94" t="str">
        <f>[1]Traduzioni!$C$8</f>
        <v>ITEM</v>
      </c>
      <c r="C120" s="95"/>
      <c r="D120" s="88" t="str">
        <f>[1]Traduzioni!$C$9</f>
        <v>U.M.</v>
      </c>
      <c r="E120" s="122" t="str">
        <f>[1]Traduzioni!$C$10</f>
        <v>RUBLES</v>
      </c>
      <c r="F120" s="122" t="str">
        <f>[1]Traduzioni!$C$10</f>
        <v>RUBLES</v>
      </c>
      <c r="G120" s="97" t="str">
        <f>[1]Traduzioni!$C$13</f>
        <v>Pieces in a box</v>
      </c>
      <c r="H120" s="97" t="str">
        <f>[1]Traduzioni!$C$14</f>
        <v xml:space="preserve">Sqm in a box </v>
      </c>
      <c r="I120" s="97" t="str">
        <f>[1]Traduzioni!$C$15</f>
        <v xml:space="preserve">Sqm per pallet </v>
      </c>
      <c r="J120" s="97" t="str">
        <f>[1]Traduzioni!$C$11</f>
        <v>Min. Qty to be ordered</v>
      </c>
      <c r="K120" s="97" t="str">
        <f>[1]Traduzioni!$C$12</f>
        <v>Sold for full boxes only</v>
      </c>
    </row>
    <row r="121" spans="1:11" ht="0.75" hidden="1" customHeight="1" thickBot="1" x14ac:dyDescent="0.25">
      <c r="A121" s="251">
        <f>[1]CODE!A265</f>
        <v>600090000016</v>
      </c>
      <c r="B121" s="246" t="str">
        <f>[1]CODE!B265</f>
        <v xml:space="preserve">Неон Ред Бордюр / Neon Red Listello </v>
      </c>
      <c r="C121" s="252"/>
      <c r="D121" s="579" t="str">
        <f>[1]CODE!D265</f>
        <v>шт - pz - pcs</v>
      </c>
      <c r="E121" s="514">
        <v>685</v>
      </c>
      <c r="F121" s="515">
        <v>617</v>
      </c>
      <c r="G121" s="580">
        <f>[1]CODE!G265</f>
        <v>10</v>
      </c>
      <c r="H121" s="580" t="str">
        <f>[1]CODE!H265</f>
        <v>−</v>
      </c>
      <c r="I121" s="580" t="str">
        <f>[1]CODE!I265</f>
        <v>−</v>
      </c>
      <c r="J121" s="580" t="str">
        <f>[1]CODE!J265</f>
        <v>Коробко  Scatola   Box</v>
      </c>
      <c r="K121" s="580" t="str">
        <f>[1]CODE!K265</f>
        <v>да - sì - yes</v>
      </c>
    </row>
    <row r="122" spans="1:11" ht="32.25" thickBot="1" x14ac:dyDescent="0.25">
      <c r="A122" s="145">
        <f>[1]CODE!A266</f>
        <v>600090000015</v>
      </c>
      <c r="B122" s="139" t="str">
        <f>[1]CODE!B266</f>
        <v xml:space="preserve">Неон Ориндж Бордюр / Neon Orange Listello </v>
      </c>
      <c r="C122" s="107"/>
      <c r="D122" s="579"/>
      <c r="E122" s="514">
        <v>0</v>
      </c>
      <c r="F122" s="515"/>
      <c r="G122" s="580"/>
      <c r="H122" s="580"/>
      <c r="I122" s="580"/>
      <c r="J122" s="580"/>
      <c r="K122" s="580"/>
    </row>
    <row r="123" spans="1:11" ht="31.5" x14ac:dyDescent="0.2">
      <c r="A123" s="145">
        <f>[1]CODE!A267</f>
        <v>600090000014</v>
      </c>
      <c r="B123" s="139" t="str">
        <f>[1]CODE!B267</f>
        <v xml:space="preserve">Неон Грин Бордюр / Neon Green Listello </v>
      </c>
      <c r="C123" s="107"/>
      <c r="D123" s="579"/>
      <c r="E123" s="514">
        <v>0</v>
      </c>
      <c r="F123" s="515"/>
      <c r="G123" s="580"/>
      <c r="H123" s="580"/>
      <c r="I123" s="580"/>
      <c r="J123" s="580"/>
      <c r="K123" s="580"/>
    </row>
    <row r="124" spans="1:11" ht="16.5" thickBot="1" x14ac:dyDescent="0.25">
      <c r="A124" s="128"/>
      <c r="B124" s="129"/>
      <c r="C124" s="130"/>
      <c r="D124" s="131"/>
      <c r="E124" s="132"/>
      <c r="F124" s="132"/>
      <c r="G124" s="133"/>
      <c r="H124" s="133"/>
      <c r="I124" s="133"/>
      <c r="J124" s="133"/>
      <c r="K124" s="133"/>
    </row>
    <row r="125" spans="1:11" ht="37.5" customHeight="1" thickBot="1" x14ac:dyDescent="0.25">
      <c r="A125" s="68" t="str">
        <f>[1]Traduzioni!$B$5</f>
        <v>ФОРМАТ</v>
      </c>
      <c r="B125" s="490" t="str">
        <f>[1]Traduzioni!$B$49</f>
        <v>Тоццетто 2х2</v>
      </c>
      <c r="C125" s="490"/>
      <c r="D125" s="114" t="str">
        <f>[1]Traduzioni!$B$6</f>
        <v>ОБРАБОТКА:</v>
      </c>
      <c r="E125" s="115"/>
      <c r="F125" s="115"/>
      <c r="G125" s="477" t="str">
        <f>[1]Traduzioni!$B$24</f>
        <v>Стекло</v>
      </c>
      <c r="H125" s="477"/>
      <c r="I125" s="477"/>
      <c r="J125" s="71"/>
      <c r="K125" s="72"/>
    </row>
    <row r="126" spans="1:11" ht="38.25" hidden="1" customHeight="1" thickBot="1" x14ac:dyDescent="0.25">
      <c r="A126" s="73" t="str">
        <f>[1]Traduzioni!$A$5</f>
        <v>FORMATO</v>
      </c>
      <c r="B126" s="491" t="str">
        <f>[1]Traduzioni!$A$49</f>
        <v>Tozzetto 2x2</v>
      </c>
      <c r="C126" s="491"/>
      <c r="D126" s="116" t="str">
        <f>[1]Traduzioni!$A$6</f>
        <v>FINITURA:</v>
      </c>
      <c r="E126" s="117"/>
      <c r="F126" s="117"/>
      <c r="G126" s="478" t="str">
        <f>[1]Traduzioni!$A$24</f>
        <v>Vetro</v>
      </c>
      <c r="H126" s="478"/>
      <c r="I126" s="478"/>
      <c r="J126" s="76"/>
      <c r="K126" s="77"/>
    </row>
    <row r="127" spans="1:11" ht="37.5" hidden="1" customHeight="1" thickBot="1" x14ac:dyDescent="0.25">
      <c r="A127" s="78" t="str">
        <f>[1]Traduzioni!$C$5</f>
        <v>SIZE</v>
      </c>
      <c r="B127" s="492" t="str">
        <f>[1]Traduzioni!$C$49</f>
        <v>Tozzetto 2x2</v>
      </c>
      <c r="C127" s="492"/>
      <c r="D127" s="118" t="str">
        <f>[1]Traduzioni!$C$6</f>
        <v>FINISH:</v>
      </c>
      <c r="E127" s="119"/>
      <c r="F127" s="119"/>
      <c r="G127" s="479" t="str">
        <f>[1]Traduzioni!$C$24</f>
        <v>Glass</v>
      </c>
      <c r="H127" s="479"/>
      <c r="I127" s="479"/>
      <c r="J127" s="81"/>
      <c r="K127" s="82"/>
    </row>
    <row r="128" spans="1:11" ht="16.5" hidden="1" thickBot="1" x14ac:dyDescent="0.25">
      <c r="A128" s="66"/>
      <c r="B128" s="66"/>
      <c r="C128" s="66"/>
      <c r="E128" s="113"/>
      <c r="F128" s="113"/>
      <c r="G128" s="66"/>
      <c r="H128" s="66"/>
      <c r="I128" s="66"/>
      <c r="K128" s="66"/>
    </row>
    <row r="129" spans="1:11" ht="41.25" thickBot="1" x14ac:dyDescent="0.25">
      <c r="A129" s="83" t="str">
        <f>[1]Traduzioni!$B$7</f>
        <v>КОД</v>
      </c>
      <c r="B129" s="84" t="str">
        <f>[1]Traduzioni!$B$8</f>
        <v>АРТИКУЛ</v>
      </c>
      <c r="C129" s="85"/>
      <c r="D129" s="83" t="str">
        <f>[1]Traduzioni!$B$9</f>
        <v>ЕД.ИЗМ.</v>
      </c>
      <c r="E129" s="120" t="str">
        <f>[1]Traduzioni!$B$10</f>
        <v>РУБЛИ</v>
      </c>
      <c r="F129" s="120" t="str">
        <f>[1]Traduzioni!$B$10</f>
        <v>РУБЛИ</v>
      </c>
      <c r="G129" s="87" t="str">
        <f>[1]Traduzioni!$B$13</f>
        <v>Штук в коробке</v>
      </c>
      <c r="H129" s="87" t="str">
        <f>[1]Traduzioni!$B$14</f>
        <v>М2 в коробке</v>
      </c>
      <c r="I129" s="87" t="str">
        <f>[1]Traduzioni!$B$15</f>
        <v>М2 в паллете</v>
      </c>
      <c r="J129" s="87" t="str">
        <f>[1]Traduzioni!$B$11</f>
        <v>Минималь-ный заказ</v>
      </c>
      <c r="K129" s="87" t="str">
        <f>[1]Traduzioni!$B$12</f>
        <v>Продается только коробками</v>
      </c>
    </row>
    <row r="130" spans="1:11" ht="27.75" hidden="1" thickBot="1" x14ac:dyDescent="0.25">
      <c r="A130" s="88" t="str">
        <f>[1]Traduzioni!$A$7</f>
        <v>CODICE</v>
      </c>
      <c r="B130" s="89" t="str">
        <f>[1]Traduzioni!$A$8</f>
        <v>ARTICOLO</v>
      </c>
      <c r="C130" s="90"/>
      <c r="D130" s="88" t="str">
        <f>[1]Traduzioni!$A$9</f>
        <v>U.M.</v>
      </c>
      <c r="E130" s="121" t="str">
        <f>[1]Traduzioni!$A$10</f>
        <v>RUBLI</v>
      </c>
      <c r="F130" s="121" t="str">
        <f>[1]Traduzioni!$A$10</f>
        <v>RUBLI</v>
      </c>
      <c r="G130" s="92" t="str">
        <f>[1]Traduzioni!$A$13</f>
        <v>Pz per scatola</v>
      </c>
      <c r="H130" s="92" t="str">
        <f>[1]Traduzioni!$A$14</f>
        <v>Mq per scatola</v>
      </c>
      <c r="I130" s="92" t="str">
        <f>[1]Traduzioni!$A$15</f>
        <v>Mq per pallet</v>
      </c>
      <c r="J130" s="92" t="str">
        <f>[1]Traduzioni!$A$11</f>
        <v>Ordine minimo</v>
      </c>
      <c r="K130" s="92" t="str">
        <f>[1]Traduzioni!$A$12</f>
        <v>Venduto solo a scatole intere</v>
      </c>
    </row>
    <row r="131" spans="1:11" ht="22.5" hidden="1" customHeight="1" thickBot="1" x14ac:dyDescent="0.25">
      <c r="A131" s="93" t="str">
        <f>[1]Traduzioni!$C$7</f>
        <v>CODE</v>
      </c>
      <c r="B131" s="94" t="str">
        <f>[1]Traduzioni!$C$8</f>
        <v>ITEM</v>
      </c>
      <c r="C131" s="95"/>
      <c r="D131" s="93" t="str">
        <f>[1]Traduzioni!$C$9</f>
        <v>U.M.</v>
      </c>
      <c r="E131" s="122" t="str">
        <f>[1]Traduzioni!$C$10</f>
        <v>RUBLES</v>
      </c>
      <c r="F131" s="122" t="str">
        <f>[1]Traduzioni!$C$10</f>
        <v>RUBLES</v>
      </c>
      <c r="G131" s="97" t="str">
        <f>[1]Traduzioni!$C$13</f>
        <v>Pieces in a box</v>
      </c>
      <c r="H131" s="97" t="str">
        <f>[1]Traduzioni!$C$14</f>
        <v xml:space="preserve">Sqm in a box </v>
      </c>
      <c r="I131" s="97" t="str">
        <f>[1]Traduzioni!$C$15</f>
        <v xml:space="preserve">Sqm per pallet </v>
      </c>
      <c r="J131" s="97" t="str">
        <f>[1]Traduzioni!$C$11</f>
        <v>Min. Qty to be ordered</v>
      </c>
      <c r="K131" s="97" t="str">
        <f>[1]Traduzioni!$C$12</f>
        <v>Sold for full boxes only</v>
      </c>
    </row>
    <row r="132" spans="1:11" ht="32.25" hidden="1" customHeight="1" thickBot="1" x14ac:dyDescent="0.25">
      <c r="A132" s="98">
        <v>600100000006</v>
      </c>
      <c r="B132" s="99" t="s">
        <v>756</v>
      </c>
      <c r="C132" s="100"/>
      <c r="D132" s="493" t="str">
        <f>[1]CODE!D287</f>
        <v>шт - pz - pcs</v>
      </c>
      <c r="E132" s="497">
        <v>161</v>
      </c>
      <c r="F132" s="482">
        <v>145</v>
      </c>
      <c r="G132" s="495">
        <f>[1]CODE!G287</f>
        <v>100</v>
      </c>
      <c r="H132" s="495" t="str">
        <f>[1]CODE!H287</f>
        <v>−</v>
      </c>
      <c r="I132" s="495" t="str">
        <f>[1]CODE!I287</f>
        <v>−</v>
      </c>
      <c r="J132" s="495" t="str">
        <f>[1]CODE!J287</f>
        <v>4 шт - pz - pcs</v>
      </c>
      <c r="K132" s="493" t="str">
        <f>[1]CODE!K287</f>
        <v>нет - no</v>
      </c>
    </row>
    <row r="133" spans="1:11" ht="32.25" thickBot="1" x14ac:dyDescent="0.25">
      <c r="A133" s="98">
        <v>600100000007</v>
      </c>
      <c r="B133" s="99" t="s">
        <v>759</v>
      </c>
      <c r="C133" s="107"/>
      <c r="D133" s="493"/>
      <c r="E133" s="497"/>
      <c r="F133" s="482"/>
      <c r="G133" s="495"/>
      <c r="H133" s="495"/>
      <c r="I133" s="495"/>
      <c r="J133" s="495"/>
      <c r="K133" s="493"/>
    </row>
    <row r="134" spans="1:11" ht="31.5" x14ac:dyDescent="0.2">
      <c r="A134" s="98">
        <v>600100000008</v>
      </c>
      <c r="B134" s="99" t="s">
        <v>760</v>
      </c>
      <c r="C134" s="107"/>
      <c r="D134" s="493"/>
      <c r="E134" s="497"/>
      <c r="F134" s="482"/>
      <c r="G134" s="495"/>
      <c r="H134" s="495"/>
      <c r="I134" s="495"/>
      <c r="J134" s="495"/>
      <c r="K134" s="493"/>
    </row>
    <row r="135" spans="1:11" ht="16.5" thickBot="1" x14ac:dyDescent="0.25">
      <c r="A135" s="66"/>
      <c r="B135" s="66"/>
      <c r="C135" s="66"/>
      <c r="E135" s="113"/>
      <c r="F135" s="113"/>
      <c r="G135" s="66"/>
      <c r="H135" s="66"/>
      <c r="I135" s="66"/>
      <c r="K135" s="66"/>
    </row>
    <row r="136" spans="1:11" ht="36.75" customHeight="1" thickBot="1" x14ac:dyDescent="0.25">
      <c r="A136" s="68" t="str">
        <f>[1]Traduzioni!$B$5</f>
        <v>ФОРМАТ</v>
      </c>
      <c r="B136" s="490" t="str">
        <f>[1]Traduzioni!$B$49</f>
        <v>Тоццетто 2х2</v>
      </c>
      <c r="C136" s="490"/>
      <c r="D136" s="114" t="str">
        <f>[1]Traduzioni!$B$6</f>
        <v>ОБРАБОТКА:</v>
      </c>
      <c r="E136" s="115"/>
      <c r="F136" s="115"/>
      <c r="G136" s="477" t="str">
        <f>[1]Traduzioni!$B$25</f>
        <v>Металл</v>
      </c>
      <c r="H136" s="477" t="s">
        <v>697</v>
      </c>
      <c r="I136" s="477" t="str">
        <f>[1]Traduzioni!$B$25</f>
        <v>Металл</v>
      </c>
      <c r="J136" s="71"/>
      <c r="K136" s="72"/>
    </row>
    <row r="137" spans="1:11" ht="39.75" hidden="1" customHeight="1" thickBot="1" x14ac:dyDescent="0.25">
      <c r="A137" s="73" t="str">
        <f>[1]Traduzioni!$A$5</f>
        <v>FORMATO</v>
      </c>
      <c r="B137" s="491" t="str">
        <f>[1]Traduzioni!$A$49</f>
        <v>Tozzetto 2x2</v>
      </c>
      <c r="C137" s="491"/>
      <c r="D137" s="116" t="str">
        <f>[1]Traduzioni!$A$6</f>
        <v>FINITURA:</v>
      </c>
      <c r="E137" s="117"/>
      <c r="F137" s="117"/>
      <c r="G137" s="478" t="str">
        <f>[1]Traduzioni!$A$25</f>
        <v>Metallo</v>
      </c>
      <c r="H137" s="478" t="s">
        <v>697</v>
      </c>
      <c r="I137" s="478" t="str">
        <f>[1]Traduzioni!$A$25</f>
        <v>Metallo</v>
      </c>
      <c r="J137" s="76"/>
      <c r="K137" s="77"/>
    </row>
    <row r="138" spans="1:11" ht="38.25" hidden="1" customHeight="1" thickBot="1" x14ac:dyDescent="0.25">
      <c r="A138" s="78" t="str">
        <f>[1]Traduzioni!$C$5</f>
        <v>SIZE</v>
      </c>
      <c r="B138" s="492" t="str">
        <f>[1]Traduzioni!$C$49</f>
        <v>Tozzetto 2x2</v>
      </c>
      <c r="C138" s="492"/>
      <c r="D138" s="118" t="str">
        <f>[1]Traduzioni!$C$6</f>
        <v>FINISH:</v>
      </c>
      <c r="E138" s="119"/>
      <c r="F138" s="119"/>
      <c r="G138" s="479" t="str">
        <f>[1]Traduzioni!$C$25</f>
        <v>Metal</v>
      </c>
      <c r="H138" s="479" t="s">
        <v>697</v>
      </c>
      <c r="I138" s="479" t="str">
        <f>[1]Traduzioni!$C$25</f>
        <v>Metal</v>
      </c>
      <c r="J138" s="81"/>
      <c r="K138" s="82"/>
    </row>
    <row r="139" spans="1:11" ht="16.5" hidden="1" thickBot="1" x14ac:dyDescent="0.25">
      <c r="A139" s="66"/>
      <c r="B139" s="66"/>
      <c r="C139" s="66"/>
      <c r="E139" s="113"/>
      <c r="F139" s="113"/>
      <c r="G139" s="66"/>
      <c r="H139" s="66"/>
      <c r="I139" s="66"/>
      <c r="K139" s="66"/>
    </row>
    <row r="140" spans="1:11" ht="40.5" x14ac:dyDescent="0.2">
      <c r="A140" s="83" t="str">
        <f>[1]Traduzioni!$B$7</f>
        <v>КОД</v>
      </c>
      <c r="B140" s="84" t="str">
        <f>[1]Traduzioni!$B$8</f>
        <v>АРТИКУЛ</v>
      </c>
      <c r="C140" s="85"/>
      <c r="D140" s="83" t="str">
        <f>[1]Traduzioni!$B$9</f>
        <v>ЕД.ИЗМ.</v>
      </c>
      <c r="E140" s="120" t="str">
        <f>[1]Traduzioni!$B$10</f>
        <v>РУБЛИ</v>
      </c>
      <c r="F140" s="120" t="str">
        <f>[1]Traduzioni!$B$10</f>
        <v>РУБЛИ</v>
      </c>
      <c r="G140" s="87" t="str">
        <f>[1]Traduzioni!$B$13</f>
        <v>Штук в коробке</v>
      </c>
      <c r="H140" s="87" t="str">
        <f>[1]Traduzioni!$B$14</f>
        <v>М2 в коробке</v>
      </c>
      <c r="I140" s="87" t="str">
        <f>[1]Traduzioni!$B$15</f>
        <v>М2 в паллете</v>
      </c>
      <c r="J140" s="87" t="str">
        <f>[1]Traduzioni!$B$11</f>
        <v>Минималь-ный заказ</v>
      </c>
      <c r="K140" s="87" t="str">
        <f>[1]Traduzioni!$B$12</f>
        <v>Продается только коробками</v>
      </c>
    </row>
    <row r="141" spans="1:11" ht="0.75" customHeight="1" thickBot="1" x14ac:dyDescent="0.25">
      <c r="A141" s="88" t="str">
        <f>[1]Traduzioni!$A$7</f>
        <v>CODICE</v>
      </c>
      <c r="B141" s="89" t="str">
        <f>[1]Traduzioni!$A$8</f>
        <v>ARTICOLO</v>
      </c>
      <c r="C141" s="90"/>
      <c r="D141" s="88" t="str">
        <f>[1]Traduzioni!$A$9</f>
        <v>U.M.</v>
      </c>
      <c r="E141" s="121" t="str">
        <f>[1]Traduzioni!$A$10</f>
        <v>RUBLI</v>
      </c>
      <c r="F141" s="121" t="str">
        <f>[1]Traduzioni!$A$10</f>
        <v>RUBLI</v>
      </c>
      <c r="G141" s="92" t="str">
        <f>[1]Traduzioni!$A$13</f>
        <v>Pz per scatola</v>
      </c>
      <c r="H141" s="92" t="str">
        <f>[1]Traduzioni!$A$14</f>
        <v>Mq per scatola</v>
      </c>
      <c r="I141" s="92" t="str">
        <f>[1]Traduzioni!$A$15</f>
        <v>Mq per pallet</v>
      </c>
      <c r="J141" s="92" t="str">
        <f>[1]Traduzioni!$A$11</f>
        <v>Ordine minimo</v>
      </c>
      <c r="K141" s="92" t="str">
        <f>[1]Traduzioni!$A$12</f>
        <v>Venduto solo a scatole intere</v>
      </c>
    </row>
    <row r="142" spans="1:11" ht="23.25" hidden="1" customHeight="1" thickBot="1" x14ac:dyDescent="0.25">
      <c r="A142" s="93" t="str">
        <f>[1]Traduzioni!$C$7</f>
        <v>CODE</v>
      </c>
      <c r="B142" s="94" t="str">
        <f>[1]Traduzioni!$C$8</f>
        <v>ITEM</v>
      </c>
      <c r="C142" s="95"/>
      <c r="D142" s="93" t="str">
        <f>[1]Traduzioni!$C$9</f>
        <v>U.M.</v>
      </c>
      <c r="E142" s="122" t="str">
        <f>[1]Traduzioni!$C$10</f>
        <v>RUBLES</v>
      </c>
      <c r="F142" s="122" t="str">
        <f>[1]Traduzioni!$C$10</f>
        <v>RUBLES</v>
      </c>
      <c r="G142" s="97" t="str">
        <f>[1]Traduzioni!$C$13</f>
        <v>Pieces in a box</v>
      </c>
      <c r="H142" s="97" t="str">
        <f>[1]Traduzioni!$C$14</f>
        <v xml:space="preserve">Sqm in a box </v>
      </c>
      <c r="I142" s="97" t="str">
        <f>[1]Traduzioni!$C$15</f>
        <v xml:space="preserve">Sqm per pallet </v>
      </c>
      <c r="J142" s="97" t="str">
        <f>[1]Traduzioni!$C$11</f>
        <v>Min. Qty to be ordered</v>
      </c>
      <c r="K142" s="97" t="str">
        <f>[1]Traduzioni!$C$12</f>
        <v>Sold for full boxes only</v>
      </c>
    </row>
    <row r="143" spans="1:11" ht="31.5" hidden="1" x14ac:dyDescent="0.2">
      <c r="A143" s="98">
        <v>600100000002</v>
      </c>
      <c r="B143" s="99" t="s">
        <v>803</v>
      </c>
      <c r="C143" s="100"/>
      <c r="D143" s="123" t="str">
        <f>[1]CODE!D298</f>
        <v>шт - pz - pcs</v>
      </c>
      <c r="E143" s="162">
        <v>180</v>
      </c>
      <c r="F143" s="110">
        <v>162</v>
      </c>
      <c r="G143" s="123">
        <f>[1]CODE!G298</f>
        <v>100</v>
      </c>
      <c r="H143" s="123" t="str">
        <f>[1]CODE!H298</f>
        <v>−</v>
      </c>
      <c r="I143" s="123" t="str">
        <f>[1]CODE!I298</f>
        <v>−</v>
      </c>
      <c r="J143" s="123" t="str">
        <f>[1]CODE!J298</f>
        <v>4 шт - pz - pcs</v>
      </c>
      <c r="K143" s="123" t="str">
        <f>[1]CODE!K298</f>
        <v>нет - no</v>
      </c>
    </row>
    <row r="144" spans="1:11" ht="16.5" hidden="1" thickBot="1" x14ac:dyDescent="0.25">
      <c r="A144" s="66"/>
      <c r="B144" s="66"/>
      <c r="C144" s="66"/>
      <c r="E144" s="113"/>
      <c r="F144" s="113"/>
      <c r="G144" s="66"/>
      <c r="H144" s="66"/>
      <c r="I144" s="66"/>
      <c r="K144" s="66"/>
    </row>
    <row r="145" spans="1:11" ht="30" customHeight="1" thickBot="1" x14ac:dyDescent="0.25">
      <c r="A145" s="68" t="str">
        <f>[1]Traduzioni!$B$5</f>
        <v>ФОРМАТ</v>
      </c>
      <c r="B145" s="490" t="str">
        <f>[1]Traduzioni!$B$49</f>
        <v>Тоццетто 2х2</v>
      </c>
      <c r="C145" s="490"/>
      <c r="D145" s="114" t="str">
        <f>[1]Traduzioni!$B$6</f>
        <v>ОБРАБОТКА:</v>
      </c>
      <c r="E145" s="115"/>
      <c r="F145" s="115"/>
      <c r="G145" s="477" t="str">
        <f>[1]Traduzioni!$B$26</f>
        <v>Шик</v>
      </c>
      <c r="H145" s="477" t="s">
        <v>697</v>
      </c>
      <c r="I145" s="477" t="str">
        <f>[1]Traduzioni!$B$24</f>
        <v>Стекло</v>
      </c>
      <c r="J145" s="71"/>
      <c r="K145" s="72"/>
    </row>
    <row r="146" spans="1:11" ht="24" hidden="1" thickBot="1" x14ac:dyDescent="0.25">
      <c r="A146" s="73" t="str">
        <f>[1]Traduzioni!$A$5</f>
        <v>FORMATO</v>
      </c>
      <c r="B146" s="491" t="str">
        <f>[1]Traduzioni!$A$49</f>
        <v>Tozzetto 2x2</v>
      </c>
      <c r="C146" s="491"/>
      <c r="D146" s="116" t="str">
        <f>[1]Traduzioni!$A$6</f>
        <v>FINITURA:</v>
      </c>
      <c r="E146" s="117"/>
      <c r="F146" s="117"/>
      <c r="G146" s="478" t="str">
        <f>[1]Traduzioni!$A$26</f>
        <v>Chic</v>
      </c>
      <c r="H146" s="478"/>
      <c r="I146" s="478"/>
      <c r="J146" s="76"/>
      <c r="K146" s="77"/>
    </row>
    <row r="147" spans="1:11" ht="45.75" hidden="1" customHeight="1" thickBot="1" x14ac:dyDescent="0.25">
      <c r="A147" s="78" t="str">
        <f>[1]Traduzioni!$C$5</f>
        <v>SIZE</v>
      </c>
      <c r="B147" s="492" t="str">
        <f>[1]Traduzioni!$C$49</f>
        <v>Tozzetto 2x2</v>
      </c>
      <c r="C147" s="492"/>
      <c r="D147" s="118" t="str">
        <f>[1]Traduzioni!$C$6</f>
        <v>FINISH:</v>
      </c>
      <c r="E147" s="119"/>
      <c r="F147" s="119"/>
      <c r="G147" s="479" t="str">
        <f>[1]Traduzioni!$C$26</f>
        <v>Chic</v>
      </c>
      <c r="H147" s="479"/>
      <c r="I147" s="479"/>
      <c r="J147" s="81"/>
      <c r="K147" s="82"/>
    </row>
    <row r="148" spans="1:11" ht="16.5" hidden="1" thickBot="1" x14ac:dyDescent="0.25">
      <c r="A148" s="66"/>
      <c r="B148" s="66"/>
      <c r="C148" s="66"/>
      <c r="E148" s="113"/>
      <c r="F148" s="113"/>
      <c r="G148" s="66"/>
      <c r="H148" s="66"/>
      <c r="I148" s="66"/>
      <c r="K148" s="66"/>
    </row>
    <row r="149" spans="1:11" ht="41.25" customHeight="1" thickBot="1" x14ac:dyDescent="0.25">
      <c r="A149" s="83" t="str">
        <f>[1]Traduzioni!$B$7</f>
        <v>КОД</v>
      </c>
      <c r="B149" s="84" t="str">
        <f>[1]Traduzioni!$B$8</f>
        <v>АРТИКУЛ</v>
      </c>
      <c r="C149" s="85"/>
      <c r="D149" s="83" t="str">
        <f>[1]Traduzioni!$B$9</f>
        <v>ЕД.ИЗМ.</v>
      </c>
      <c r="E149" s="120" t="str">
        <f>[1]Traduzioni!$B$10</f>
        <v>РУБЛИ</v>
      </c>
      <c r="F149" s="120" t="str">
        <f>[1]Traduzioni!$B$10</f>
        <v>РУБЛИ</v>
      </c>
      <c r="G149" s="87" t="str">
        <f>[1]Traduzioni!$B$13</f>
        <v>Штук в коробке</v>
      </c>
      <c r="H149" s="87" t="s">
        <v>698</v>
      </c>
      <c r="I149" s="87" t="s">
        <v>699</v>
      </c>
      <c r="J149" s="87" t="str">
        <f>[1]Traduzioni!$B$11</f>
        <v>Минималь-ный заказ</v>
      </c>
      <c r="K149" s="87" t="str">
        <f>[1]Traduzioni!$B$12</f>
        <v>Продается только коробками</v>
      </c>
    </row>
    <row r="150" spans="1:11" ht="29.25" hidden="1" customHeight="1" thickBot="1" x14ac:dyDescent="0.25">
      <c r="A150" s="88" t="str">
        <f>[1]Traduzioni!$A$7</f>
        <v>CODICE</v>
      </c>
      <c r="B150" s="89" t="str">
        <f>[1]Traduzioni!$A$8</f>
        <v>ARTICOLO</v>
      </c>
      <c r="C150" s="90"/>
      <c r="D150" s="88" t="str">
        <f>[1]Traduzioni!$A$9</f>
        <v>U.M.</v>
      </c>
      <c r="E150" s="121" t="str">
        <f>[1]Traduzioni!$A$10</f>
        <v>RUBLI</v>
      </c>
      <c r="F150" s="121" t="str">
        <f>[1]Traduzioni!$A$10</f>
        <v>RUBLI</v>
      </c>
      <c r="G150" s="92" t="str">
        <f>[1]Traduzioni!$A$13</f>
        <v>Pz per scatola</v>
      </c>
      <c r="H150" s="92" t="str">
        <f>[1]Traduzioni!$A$14</f>
        <v>Mq per scatola</v>
      </c>
      <c r="I150" s="92" t="str">
        <f>[1]Traduzioni!$A$15</f>
        <v>Mq per pallet</v>
      </c>
      <c r="J150" s="92" t="str">
        <f>[1]Traduzioni!$A$11</f>
        <v>Ordine minimo</v>
      </c>
      <c r="K150" s="92" t="str">
        <f>[1]Traduzioni!$A$12</f>
        <v>Venduto solo a scatole intere</v>
      </c>
    </row>
    <row r="151" spans="1:11" ht="21.75" hidden="1" customHeight="1" thickBot="1" x14ac:dyDescent="0.25">
      <c r="A151" s="93" t="str">
        <f>[1]Traduzioni!$C$7</f>
        <v>CODE</v>
      </c>
      <c r="B151" s="94" t="str">
        <f>[1]Traduzioni!$C$8</f>
        <v>ITEM</v>
      </c>
      <c r="C151" s="95"/>
      <c r="D151" s="88" t="str">
        <f>[1]Traduzioni!$C$9</f>
        <v>U.M.</v>
      </c>
      <c r="E151" s="122" t="str">
        <f>[1]Traduzioni!$C$10</f>
        <v>RUBLES</v>
      </c>
      <c r="F151" s="122" t="str">
        <f>[1]Traduzioni!$C$10</f>
        <v>RUBLES</v>
      </c>
      <c r="G151" s="97" t="str">
        <f>[1]Traduzioni!$C$13</f>
        <v>Pieces in a box</v>
      </c>
      <c r="H151" s="97" t="str">
        <f>[1]Traduzioni!$C$14</f>
        <v xml:space="preserve">Sqm in a box </v>
      </c>
      <c r="I151" s="97" t="str">
        <f>[1]Traduzioni!$C$15</f>
        <v xml:space="preserve">Sqm per pallet </v>
      </c>
      <c r="J151" s="97" t="str">
        <f>[1]Traduzioni!$C$11</f>
        <v>Min. Qty to be ordered</v>
      </c>
      <c r="K151" s="97" t="str">
        <f>[1]Traduzioni!$C$12</f>
        <v>Sold for full boxes only</v>
      </c>
    </row>
    <row r="152" spans="1:11" ht="35.25" customHeight="1" thickBot="1" x14ac:dyDescent="0.25">
      <c r="A152" s="251">
        <f>[1]CODE!A307</f>
        <v>600090000025</v>
      </c>
      <c r="B152" s="246" t="str">
        <f>[1]CODE!B307</f>
        <v>Шик Силвер Тоццетто / Chic Silver Tozzetto</v>
      </c>
      <c r="C152" s="252"/>
      <c r="D152" s="579" t="str">
        <f>[1]CODE!D307</f>
        <v>шт - pz - pcs</v>
      </c>
      <c r="E152" s="514">
        <v>328</v>
      </c>
      <c r="F152" s="515">
        <v>296</v>
      </c>
      <c r="G152" s="580">
        <f>[1]CODE!G307</f>
        <v>100</v>
      </c>
      <c r="H152" s="580" t="str">
        <f>[1]CODE!H307</f>
        <v>−</v>
      </c>
      <c r="I152" s="580" t="str">
        <f>[1]CODE!I307</f>
        <v>−</v>
      </c>
      <c r="J152" s="580" t="str">
        <f>[1]CODE!J307</f>
        <v>4 шт - pz - pcs</v>
      </c>
      <c r="K152" s="580" t="str">
        <f>[1]CODE!K307</f>
        <v>нет - no</v>
      </c>
    </row>
    <row r="153" spans="1:11" ht="31.5" x14ac:dyDescent="0.2">
      <c r="A153" s="145">
        <f>[1]CODE!A308</f>
        <v>600090000026</v>
      </c>
      <c r="B153" s="139" t="str">
        <f>[1]CODE!B308</f>
        <v>Шик Голд Тоццетто / Chic Gold Tozzetto</v>
      </c>
      <c r="C153" s="107"/>
      <c r="D153" s="579"/>
      <c r="E153" s="514">
        <v>0</v>
      </c>
      <c r="F153" s="515"/>
      <c r="G153" s="580"/>
      <c r="H153" s="580"/>
      <c r="I153" s="580"/>
      <c r="J153" s="580"/>
      <c r="K153" s="580"/>
    </row>
    <row r="154" spans="1:11" ht="16.5" thickBot="1" x14ac:dyDescent="0.25">
      <c r="A154" s="66"/>
      <c r="B154" s="66"/>
      <c r="C154" s="66"/>
      <c r="E154" s="113"/>
      <c r="F154" s="113"/>
      <c r="G154" s="66"/>
      <c r="H154" s="66"/>
      <c r="I154" s="66"/>
      <c r="K154" s="66"/>
    </row>
    <row r="155" spans="1:11" ht="36" customHeight="1" thickBot="1" x14ac:dyDescent="0.25">
      <c r="A155" s="68" t="str">
        <f>[1]Traduzioni!$B$5</f>
        <v>ФОРМАТ</v>
      </c>
      <c r="B155" s="490" t="str">
        <f>[1]Traduzioni!$B$50</f>
        <v>Тоццетто 2,5х2,5</v>
      </c>
      <c r="C155" s="490"/>
      <c r="D155" s="114" t="str">
        <f>[1]Traduzioni!$B$6</f>
        <v>ОБРАБОТКА:</v>
      </c>
      <c r="E155" s="115"/>
      <c r="F155" s="115"/>
      <c r="G155" s="477" t="str">
        <f>[1]Traduzioni!$B$27</f>
        <v>Неон</v>
      </c>
      <c r="H155" s="477" t="s">
        <v>697</v>
      </c>
      <c r="I155" s="477" t="str">
        <f>[1]Traduzioni!$B$24</f>
        <v>Стекло</v>
      </c>
      <c r="J155" s="71"/>
      <c r="K155" s="72"/>
    </row>
    <row r="156" spans="1:11" ht="2.25" hidden="1" customHeight="1" thickBot="1" x14ac:dyDescent="0.25">
      <c r="A156" s="73" t="str">
        <f>[1]Traduzioni!$A$5</f>
        <v>FORMATO</v>
      </c>
      <c r="B156" s="491" t="str">
        <f>[1]Traduzioni!$A$50</f>
        <v>Tozzetto 2,5x2,5</v>
      </c>
      <c r="C156" s="491"/>
      <c r="D156" s="116" t="str">
        <f>[1]Traduzioni!$A$6</f>
        <v>FINITURA:</v>
      </c>
      <c r="E156" s="117"/>
      <c r="F156" s="117"/>
      <c r="G156" s="478" t="str">
        <f>[1]Traduzioni!$A$27</f>
        <v>Neon</v>
      </c>
      <c r="H156" s="478"/>
      <c r="I156" s="478"/>
      <c r="J156" s="76"/>
      <c r="K156" s="77"/>
    </row>
    <row r="157" spans="1:11" ht="36.75" hidden="1" customHeight="1" thickBot="1" x14ac:dyDescent="0.25">
      <c r="A157" s="78" t="str">
        <f>[1]Traduzioni!$C$5</f>
        <v>SIZE</v>
      </c>
      <c r="B157" s="492" t="str">
        <f>[1]Traduzioni!$C$50</f>
        <v>Tozzetto 2,5x2,5</v>
      </c>
      <c r="C157" s="492"/>
      <c r="D157" s="118" t="str">
        <f>[1]Traduzioni!$C$6</f>
        <v>FINISH:</v>
      </c>
      <c r="E157" s="119"/>
      <c r="F157" s="119"/>
      <c r="G157" s="479" t="str">
        <f>[1]Traduzioni!$C$27</f>
        <v>Neon</v>
      </c>
      <c r="H157" s="479"/>
      <c r="I157" s="479"/>
      <c r="J157" s="81"/>
      <c r="K157" s="82"/>
    </row>
    <row r="158" spans="1:11" ht="16.5" hidden="1" thickBot="1" x14ac:dyDescent="0.25">
      <c r="A158" s="66"/>
      <c r="B158" s="66"/>
      <c r="C158" s="66"/>
      <c r="E158" s="113"/>
      <c r="F158" s="113"/>
      <c r="G158" s="66"/>
      <c r="H158" s="66"/>
      <c r="I158" s="66"/>
      <c r="K158" s="66"/>
    </row>
    <row r="159" spans="1:11" ht="40.5" x14ac:dyDescent="0.2">
      <c r="A159" s="83" t="str">
        <f>[1]Traduzioni!$B$7</f>
        <v>КОД</v>
      </c>
      <c r="B159" s="84" t="str">
        <f>[1]Traduzioni!$B$8</f>
        <v>АРТИКУЛ</v>
      </c>
      <c r="C159" s="85"/>
      <c r="D159" s="83" t="str">
        <f>[1]Traduzioni!$B$9</f>
        <v>ЕД.ИЗМ.</v>
      </c>
      <c r="E159" s="120" t="str">
        <f>[1]Traduzioni!$B$10</f>
        <v>РУБЛИ</v>
      </c>
      <c r="F159" s="120" t="str">
        <f>[1]Traduzioni!$B$10</f>
        <v>РУБЛИ</v>
      </c>
      <c r="G159" s="87" t="str">
        <f>[1]Traduzioni!$B$13</f>
        <v>Штук в коробке</v>
      </c>
      <c r="H159" s="87" t="s">
        <v>698</v>
      </c>
      <c r="I159" s="87" t="s">
        <v>699</v>
      </c>
      <c r="J159" s="87" t="str">
        <f>[1]Traduzioni!$B$11</f>
        <v>Минималь-ный заказ</v>
      </c>
      <c r="K159" s="87" t="str">
        <f>[1]Traduzioni!$B$12</f>
        <v>Продается только коробками</v>
      </c>
    </row>
    <row r="160" spans="1:11" ht="1.5" customHeight="1" thickBot="1" x14ac:dyDescent="0.25">
      <c r="A160" s="88" t="str">
        <f>[1]Traduzioni!$A$7</f>
        <v>CODICE</v>
      </c>
      <c r="B160" s="89" t="str">
        <f>[1]Traduzioni!$A$8</f>
        <v>ARTICOLO</v>
      </c>
      <c r="C160" s="90"/>
      <c r="D160" s="88" t="str">
        <f>[1]Traduzioni!$A$9</f>
        <v>U.M.</v>
      </c>
      <c r="E160" s="121" t="str">
        <f>[1]Traduzioni!$A$10</f>
        <v>RUBLI</v>
      </c>
      <c r="F160" s="121" t="str">
        <f>[1]Traduzioni!$A$10</f>
        <v>RUBLI</v>
      </c>
      <c r="G160" s="92" t="str">
        <f>[1]Traduzioni!$A$13</f>
        <v>Pz per scatola</v>
      </c>
      <c r="H160" s="92" t="str">
        <f>[1]Traduzioni!$A$14</f>
        <v>Mq per scatola</v>
      </c>
      <c r="I160" s="92" t="str">
        <f>[1]Traduzioni!$A$15</f>
        <v>Mq per pallet</v>
      </c>
      <c r="J160" s="92" t="str">
        <f>[1]Traduzioni!$A$11</f>
        <v>Ordine minimo</v>
      </c>
      <c r="K160" s="92" t="str">
        <f>[1]Traduzioni!$A$12</f>
        <v>Venduto solo a scatole intere</v>
      </c>
    </row>
    <row r="161" spans="1:11" ht="27.75" hidden="1" thickBot="1" x14ac:dyDescent="0.25">
      <c r="A161" s="93" t="str">
        <f>[1]Traduzioni!$C$7</f>
        <v>CODE</v>
      </c>
      <c r="B161" s="94" t="str">
        <f>[1]Traduzioni!$C$8</f>
        <v>ITEM</v>
      </c>
      <c r="C161" s="95"/>
      <c r="D161" s="88" t="str">
        <f>[1]Traduzioni!$C$9</f>
        <v>U.M.</v>
      </c>
      <c r="E161" s="122" t="str">
        <f>[1]Traduzioni!$C$10</f>
        <v>RUBLES</v>
      </c>
      <c r="F161" s="122" t="str">
        <f>[1]Traduzioni!$C$10</f>
        <v>RUBLES</v>
      </c>
      <c r="G161" s="97" t="str">
        <f>[1]Traduzioni!$C$13</f>
        <v>Pieces in a box</v>
      </c>
      <c r="H161" s="97" t="str">
        <f>[1]Traduzioni!$C$14</f>
        <v xml:space="preserve">Sqm in a box </v>
      </c>
      <c r="I161" s="97" t="str">
        <f>[1]Traduzioni!$C$15</f>
        <v xml:space="preserve">Sqm per pallet </v>
      </c>
      <c r="J161" s="97" t="str">
        <f>[1]Traduzioni!$C$11</f>
        <v>Min. Qty to be ordered</v>
      </c>
      <c r="K161" s="97" t="str">
        <f>[1]Traduzioni!$C$12</f>
        <v>Sold for full boxes only</v>
      </c>
    </row>
    <row r="162" spans="1:11" ht="32.25" thickBot="1" x14ac:dyDescent="0.25">
      <c r="A162" s="251">
        <f>[1]CODE!A317</f>
        <v>600090000022</v>
      </c>
      <c r="B162" s="246" t="str">
        <f>[1]CODE!B317</f>
        <v>Неон Ред Тоццетто / Neon Red Tozzetto</v>
      </c>
      <c r="C162" s="252"/>
      <c r="D162" s="579" t="str">
        <f>[1]CODE!D317</f>
        <v>шт - pz - pcs</v>
      </c>
      <c r="E162" s="581">
        <v>478</v>
      </c>
      <c r="F162" s="582">
        <v>430</v>
      </c>
      <c r="G162" s="513">
        <v>100</v>
      </c>
      <c r="H162" s="513" t="s">
        <v>702</v>
      </c>
      <c r="I162" s="513" t="s">
        <v>702</v>
      </c>
      <c r="J162" s="513" t="s">
        <v>764</v>
      </c>
      <c r="K162" s="513" t="str">
        <f>[1]Traduzioni!$A$86</f>
        <v>нет - no</v>
      </c>
    </row>
    <row r="163" spans="1:11" ht="32.25" thickBot="1" x14ac:dyDescent="0.25">
      <c r="A163" s="145">
        <f>[1]CODE!A318</f>
        <v>600090000021</v>
      </c>
      <c r="B163" s="139" t="str">
        <f>[1]CODE!B318</f>
        <v>Неон Ориндж Тоццетто / Neon Orange Tozzetto</v>
      </c>
      <c r="C163" s="107"/>
      <c r="D163" s="579"/>
      <c r="E163" s="581">
        <v>0</v>
      </c>
      <c r="F163" s="582"/>
      <c r="G163" s="513"/>
      <c r="H163" s="513" t="s">
        <v>702</v>
      </c>
      <c r="I163" s="513" t="s">
        <v>702</v>
      </c>
      <c r="J163" s="513" t="s">
        <v>764</v>
      </c>
      <c r="K163" s="513" t="str">
        <f>[1]Traduzioni!$A$86</f>
        <v>нет - no</v>
      </c>
    </row>
    <row r="164" spans="1:11" ht="31.5" x14ac:dyDescent="0.2">
      <c r="A164" s="145">
        <f>[1]CODE!A319</f>
        <v>600090000020</v>
      </c>
      <c r="B164" s="139" t="str">
        <f>[1]CODE!B319</f>
        <v>Неон Грин Тоццетто / Neon Green Tozzetto</v>
      </c>
      <c r="C164" s="107"/>
      <c r="D164" s="579"/>
      <c r="E164" s="581">
        <v>0</v>
      </c>
      <c r="F164" s="582"/>
      <c r="G164" s="513"/>
      <c r="H164" s="513" t="s">
        <v>702</v>
      </c>
      <c r="I164" s="513" t="s">
        <v>702</v>
      </c>
      <c r="J164" s="513" t="s">
        <v>764</v>
      </c>
      <c r="K164" s="513" t="str">
        <f>[1]Traduzioni!$A$86</f>
        <v>нет - no</v>
      </c>
    </row>
    <row r="165" spans="1:11" x14ac:dyDescent="0.2">
      <c r="E165" s="138"/>
      <c r="F165" s="138"/>
    </row>
    <row r="166" spans="1:11" ht="12.75" customHeight="1" x14ac:dyDescent="0.2">
      <c r="E166" s="138"/>
      <c r="F166" s="138"/>
    </row>
    <row r="167" spans="1:11" x14ac:dyDescent="0.2">
      <c r="E167" s="138"/>
      <c r="F167" s="138"/>
    </row>
    <row r="168" spans="1:11" x14ac:dyDescent="0.2">
      <c r="E168" s="138"/>
      <c r="F168" s="138"/>
    </row>
    <row r="169" spans="1:11" x14ac:dyDescent="0.2">
      <c r="E169" s="138"/>
      <c r="F169" s="138"/>
    </row>
    <row r="170" spans="1:11" x14ac:dyDescent="0.2">
      <c r="E170" s="138"/>
      <c r="F170" s="138"/>
    </row>
    <row r="171" spans="1:11" x14ac:dyDescent="0.2">
      <c r="E171" s="138"/>
      <c r="F171" s="138"/>
    </row>
    <row r="172" spans="1:11" x14ac:dyDescent="0.2">
      <c r="E172" s="138"/>
      <c r="F172" s="138"/>
    </row>
    <row r="173" spans="1:11" x14ac:dyDescent="0.2">
      <c r="E173" s="138"/>
      <c r="F173" s="138"/>
    </row>
    <row r="174" spans="1:11" x14ac:dyDescent="0.2">
      <c r="E174" s="138"/>
      <c r="F174" s="138"/>
    </row>
    <row r="175" spans="1:11" x14ac:dyDescent="0.2">
      <c r="E175" s="138"/>
      <c r="F175" s="138"/>
    </row>
    <row r="176" spans="1:11" x14ac:dyDescent="0.2">
      <c r="E176" s="138"/>
      <c r="F176" s="138"/>
    </row>
    <row r="177" spans="5:6" x14ac:dyDescent="0.2">
      <c r="E177" s="138"/>
      <c r="F177" s="138"/>
    </row>
    <row r="178" spans="5:6" x14ac:dyDescent="0.2">
      <c r="E178" s="138"/>
      <c r="F178" s="138"/>
    </row>
    <row r="179" spans="5:6" x14ac:dyDescent="0.2">
      <c r="E179" s="138"/>
      <c r="F179" s="138"/>
    </row>
    <row r="180" spans="5:6" x14ac:dyDescent="0.2">
      <c r="E180" s="138"/>
      <c r="F180" s="138"/>
    </row>
    <row r="181" spans="5:6" x14ac:dyDescent="0.2">
      <c r="E181" s="138"/>
      <c r="F181" s="138"/>
    </row>
    <row r="182" spans="5:6" x14ac:dyDescent="0.2">
      <c r="E182" s="138"/>
      <c r="F182" s="138"/>
    </row>
    <row r="183" spans="5:6" x14ac:dyDescent="0.2">
      <c r="E183" s="138"/>
      <c r="F183" s="138"/>
    </row>
    <row r="184" spans="5:6" x14ac:dyDescent="0.2">
      <c r="E184" s="138"/>
      <c r="F184" s="138"/>
    </row>
    <row r="185" spans="5:6" x14ac:dyDescent="0.2">
      <c r="E185" s="138"/>
      <c r="F185" s="138"/>
    </row>
    <row r="186" spans="5:6" x14ac:dyDescent="0.2">
      <c r="E186" s="138"/>
      <c r="F186" s="138"/>
    </row>
    <row r="187" spans="5:6" x14ac:dyDescent="0.2">
      <c r="E187" s="138"/>
      <c r="F187" s="138"/>
    </row>
    <row r="188" spans="5:6" x14ac:dyDescent="0.2">
      <c r="E188" s="138"/>
      <c r="F188" s="138"/>
    </row>
    <row r="189" spans="5:6" x14ac:dyDescent="0.2">
      <c r="E189" s="138"/>
      <c r="F189" s="138"/>
    </row>
    <row r="190" spans="5:6" x14ac:dyDescent="0.2">
      <c r="E190" s="138"/>
      <c r="F190" s="138"/>
    </row>
    <row r="191" spans="5:6" x14ac:dyDescent="0.2">
      <c r="E191" s="138"/>
      <c r="F191" s="138"/>
    </row>
    <row r="192" spans="5:6" x14ac:dyDescent="0.2">
      <c r="E192" s="138"/>
      <c r="F192" s="138"/>
    </row>
    <row r="193" spans="5:6" x14ac:dyDescent="0.2">
      <c r="E193" s="138"/>
      <c r="F193" s="138"/>
    </row>
    <row r="194" spans="5:6" x14ac:dyDescent="0.2">
      <c r="E194" s="138"/>
      <c r="F194" s="138"/>
    </row>
    <row r="195" spans="5:6" x14ac:dyDescent="0.2">
      <c r="E195" s="138"/>
      <c r="F195" s="138"/>
    </row>
    <row r="196" spans="5:6" x14ac:dyDescent="0.2">
      <c r="E196" s="138"/>
      <c r="F196" s="138"/>
    </row>
    <row r="197" spans="5:6" x14ac:dyDescent="0.2">
      <c r="E197" s="138"/>
      <c r="F197" s="138"/>
    </row>
    <row r="198" spans="5:6" x14ac:dyDescent="0.2">
      <c r="E198" s="138"/>
      <c r="F198" s="138"/>
    </row>
    <row r="199" spans="5:6" x14ac:dyDescent="0.2">
      <c r="E199" s="138"/>
      <c r="F199" s="138"/>
    </row>
    <row r="200" spans="5:6" x14ac:dyDescent="0.2">
      <c r="E200" s="138"/>
      <c r="F200" s="138"/>
    </row>
    <row r="201" spans="5:6" x14ac:dyDescent="0.2">
      <c r="E201" s="138"/>
      <c r="F201" s="138"/>
    </row>
    <row r="202" spans="5:6" x14ac:dyDescent="0.2">
      <c r="E202" s="138"/>
      <c r="F202" s="138"/>
    </row>
  </sheetData>
  <sheetProtection selectLockedCells="1" selectUnlockedCells="1"/>
  <mergeCells count="194">
    <mergeCell ref="J152:J153"/>
    <mergeCell ref="K152:K153"/>
    <mergeCell ref="B155:C155"/>
    <mergeCell ref="G155:I155"/>
    <mergeCell ref="B156:C156"/>
    <mergeCell ref="G156:I156"/>
    <mergeCell ref="B157:C157"/>
    <mergeCell ref="G157:I157"/>
    <mergeCell ref="H162:H164"/>
    <mergeCell ref="I162:I164"/>
    <mergeCell ref="J162:J164"/>
    <mergeCell ref="K162:K164"/>
    <mergeCell ref="D162:D164"/>
    <mergeCell ref="E162:E164"/>
    <mergeCell ref="F162:F164"/>
    <mergeCell ref="G162:G164"/>
    <mergeCell ref="B138:C138"/>
    <mergeCell ref="G138:I138"/>
    <mergeCell ref="B145:C145"/>
    <mergeCell ref="G145:I145"/>
    <mergeCell ref="B146:C146"/>
    <mergeCell ref="G146:I146"/>
    <mergeCell ref="B147:C147"/>
    <mergeCell ref="G147:I147"/>
    <mergeCell ref="D152:D153"/>
    <mergeCell ref="E152:E153"/>
    <mergeCell ref="F152:F153"/>
    <mergeCell ref="G152:G153"/>
    <mergeCell ref="H152:H153"/>
    <mergeCell ref="I152:I153"/>
    <mergeCell ref="J132:J134"/>
    <mergeCell ref="K132:K134"/>
    <mergeCell ref="B136:C136"/>
    <mergeCell ref="G136:I136"/>
    <mergeCell ref="D132:D134"/>
    <mergeCell ref="E132:E134"/>
    <mergeCell ref="F132:F134"/>
    <mergeCell ref="G132:G134"/>
    <mergeCell ref="B137:C137"/>
    <mergeCell ref="G137:I137"/>
    <mergeCell ref="B125:C125"/>
    <mergeCell ref="G125:I125"/>
    <mergeCell ref="D121:D123"/>
    <mergeCell ref="E121:E123"/>
    <mergeCell ref="B126:C126"/>
    <mergeCell ref="G126:I126"/>
    <mergeCell ref="B127:C127"/>
    <mergeCell ref="G127:I127"/>
    <mergeCell ref="H132:H134"/>
    <mergeCell ref="I132:I134"/>
    <mergeCell ref="J111:J112"/>
    <mergeCell ref="K111:K112"/>
    <mergeCell ref="B114:C114"/>
    <mergeCell ref="G114:I114"/>
    <mergeCell ref="F121:F123"/>
    <mergeCell ref="G121:G123"/>
    <mergeCell ref="B115:C115"/>
    <mergeCell ref="G115:I115"/>
    <mergeCell ref="B116:C116"/>
    <mergeCell ref="G116:I116"/>
    <mergeCell ref="H121:H123"/>
    <mergeCell ref="I121:I123"/>
    <mergeCell ref="J121:J123"/>
    <mergeCell ref="K121:K123"/>
    <mergeCell ref="B104:C104"/>
    <mergeCell ref="G104:I104"/>
    <mergeCell ref="B105:C105"/>
    <mergeCell ref="G105:I105"/>
    <mergeCell ref="B106:C106"/>
    <mergeCell ref="G106:I106"/>
    <mergeCell ref="D111:D112"/>
    <mergeCell ref="E111:E112"/>
    <mergeCell ref="F111:F112"/>
    <mergeCell ref="G111:G112"/>
    <mergeCell ref="H111:H112"/>
    <mergeCell ref="I111:I112"/>
    <mergeCell ref="B95:C95"/>
    <mergeCell ref="G95:I95"/>
    <mergeCell ref="B96:C96"/>
    <mergeCell ref="G96:I96"/>
    <mergeCell ref="D91:D93"/>
    <mergeCell ref="E91:E93"/>
    <mergeCell ref="F91:F93"/>
    <mergeCell ref="G91:G93"/>
    <mergeCell ref="B97:C97"/>
    <mergeCell ref="G97:I97"/>
    <mergeCell ref="J80:J82"/>
    <mergeCell ref="K80:K82"/>
    <mergeCell ref="H91:H93"/>
    <mergeCell ref="I91:I93"/>
    <mergeCell ref="B84:C84"/>
    <mergeCell ref="G84:I84"/>
    <mergeCell ref="B85:C85"/>
    <mergeCell ref="G85:I85"/>
    <mergeCell ref="B86:C86"/>
    <mergeCell ref="G86:I86"/>
    <mergeCell ref="J91:J93"/>
    <mergeCell ref="K91:K93"/>
    <mergeCell ref="B73:C73"/>
    <mergeCell ref="G73:I73"/>
    <mergeCell ref="B74:C74"/>
    <mergeCell ref="G74:I74"/>
    <mergeCell ref="B79:C79"/>
    <mergeCell ref="B80:C80"/>
    <mergeCell ref="D80:D82"/>
    <mergeCell ref="E80:E82"/>
    <mergeCell ref="F80:F82"/>
    <mergeCell ref="B81:C81"/>
    <mergeCell ref="B82:C82"/>
    <mergeCell ref="G80:G82"/>
    <mergeCell ref="H80:H82"/>
    <mergeCell ref="I80:I82"/>
    <mergeCell ref="B60:C60"/>
    <mergeCell ref="G60:I60"/>
    <mergeCell ref="H65:H70"/>
    <mergeCell ref="I65:I70"/>
    <mergeCell ref="J65:J70"/>
    <mergeCell ref="K65:K70"/>
    <mergeCell ref="B72:C72"/>
    <mergeCell ref="G72:I72"/>
    <mergeCell ref="D65:D70"/>
    <mergeCell ref="E65:E70"/>
    <mergeCell ref="F65:F70"/>
    <mergeCell ref="G65:G70"/>
    <mergeCell ref="J51:J56"/>
    <mergeCell ref="K51:K56"/>
    <mergeCell ref="B58:C58"/>
    <mergeCell ref="G58:I58"/>
    <mergeCell ref="D51:D56"/>
    <mergeCell ref="E51:E56"/>
    <mergeCell ref="F51:F56"/>
    <mergeCell ref="G51:G56"/>
    <mergeCell ref="B59:C59"/>
    <mergeCell ref="G59:I59"/>
    <mergeCell ref="B44:C44"/>
    <mergeCell ref="G44:I44"/>
    <mergeCell ref="D40:D42"/>
    <mergeCell ref="E40:E42"/>
    <mergeCell ref="B45:C45"/>
    <mergeCell ref="G45:I45"/>
    <mergeCell ref="B46:C46"/>
    <mergeCell ref="G46:I46"/>
    <mergeCell ref="H51:H56"/>
    <mergeCell ref="I51:I56"/>
    <mergeCell ref="J26:J31"/>
    <mergeCell ref="K26:K31"/>
    <mergeCell ref="B33:C33"/>
    <mergeCell ref="G33:I33"/>
    <mergeCell ref="F40:F42"/>
    <mergeCell ref="G40:G42"/>
    <mergeCell ref="B34:C34"/>
    <mergeCell ref="G34:I34"/>
    <mergeCell ref="B35:C35"/>
    <mergeCell ref="G35:I35"/>
    <mergeCell ref="H40:H42"/>
    <mergeCell ref="I40:I42"/>
    <mergeCell ref="J40:J42"/>
    <mergeCell ref="K40:K42"/>
    <mergeCell ref="B20:C20"/>
    <mergeCell ref="G20:I20"/>
    <mergeCell ref="B21:C21"/>
    <mergeCell ref="G21:I21"/>
    <mergeCell ref="D26:D31"/>
    <mergeCell ref="E26:E31"/>
    <mergeCell ref="F26:F31"/>
    <mergeCell ref="G26:G31"/>
    <mergeCell ref="H26:H31"/>
    <mergeCell ref="I26:I31"/>
    <mergeCell ref="D15:D17"/>
    <mergeCell ref="E15:E17"/>
    <mergeCell ref="F15:F17"/>
    <mergeCell ref="G15:G17"/>
    <mergeCell ref="H15:H17"/>
    <mergeCell ref="I15:I17"/>
    <mergeCell ref="J15:J17"/>
    <mergeCell ref="K15:K17"/>
    <mergeCell ref="B19:C19"/>
    <mergeCell ref="G19:I19"/>
    <mergeCell ref="B1:B3"/>
    <mergeCell ref="D1:H1"/>
    <mergeCell ref="D2:H2"/>
    <mergeCell ref="D3:K3"/>
    <mergeCell ref="B5:C7"/>
    <mergeCell ref="G5:I5"/>
    <mergeCell ref="G6:I6"/>
    <mergeCell ref="G7:I7"/>
    <mergeCell ref="D12:D14"/>
    <mergeCell ref="E12:E14"/>
    <mergeCell ref="F12:F14"/>
    <mergeCell ref="G12:G14"/>
    <mergeCell ref="H12:H14"/>
    <mergeCell ref="I12:I14"/>
    <mergeCell ref="J12:J14"/>
    <mergeCell ref="K12:K14"/>
  </mergeCells>
  <pageMargins left="0.19652777777777777" right="0.19652777777777777" top="0.19652777777777777" bottom="0.19652777777777777" header="0.51180555555555551" footer="0"/>
  <pageSetup paperSize="9" firstPageNumber="0" fitToHeight="0" orientation="portrait" horizontalDpi="300" verticalDpi="300"/>
  <headerFooter alignWithMargins="0">
    <oddFooter>&amp;CEGO - &amp;P / &amp;N</oddFooter>
  </headerFooter>
  <rowBreaks count="2" manualBreakCount="2">
    <brk id="47" max="16383" man="1"/>
    <brk id="8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K169"/>
  <sheetViews>
    <sheetView zoomScale="90" zoomScaleNormal="90" zoomScaleSheetLayoutView="70" workbookViewId="0">
      <selection activeCell="A67" sqref="A67"/>
    </sheetView>
  </sheetViews>
  <sheetFormatPr defaultRowHeight="15.75" x14ac:dyDescent="0.2"/>
  <cols>
    <col min="1" max="1" width="20.42578125" style="51" customWidth="1"/>
    <col min="2" max="2" width="39.85546875" style="51" customWidth="1"/>
    <col min="3" max="3" width="1.5703125" style="51" customWidth="1"/>
    <col min="4" max="4" width="17" style="51" customWidth="1"/>
    <col min="5" max="5" width="17.140625" style="51" customWidth="1"/>
    <col min="6" max="6" width="16.7109375" style="51" customWidth="1"/>
    <col min="7" max="8" width="12.140625" style="51" customWidth="1"/>
    <col min="9" max="9" width="13" style="51" customWidth="1"/>
    <col min="10" max="10" width="12.140625" style="51" customWidth="1"/>
    <col min="11" max="11" width="15.85546875" style="51" customWidth="1"/>
    <col min="12" max="13" width="0" style="67" hidden="1" customWidth="1"/>
    <col min="14" max="14" width="9" style="67" customWidth="1"/>
    <col min="15" max="16384" width="9.140625" style="67"/>
  </cols>
  <sheetData>
    <row r="1" spans="1:11" s="149" customFormat="1" ht="48" customHeight="1" thickBot="1" x14ac:dyDescent="0.25">
      <c r="A1" s="55" t="str">
        <f>[1]Traduzioni!$B$4</f>
        <v>СЕРИЯ</v>
      </c>
      <c r="B1" s="475" t="s">
        <v>1031</v>
      </c>
      <c r="C1" s="56"/>
      <c r="D1" s="517" t="str">
        <f>[1]Traduzioni!$B$101</f>
        <v>КЕРАМОГРАНИТ ОКРАШЕННЫЙ В МАССЕ</v>
      </c>
      <c r="E1" s="517"/>
      <c r="F1" s="517"/>
      <c r="G1" s="517"/>
      <c r="H1" s="517"/>
      <c r="I1" s="57"/>
      <c r="J1" s="57"/>
      <c r="K1" s="58"/>
    </row>
    <row r="2" spans="1:11" s="149" customFormat="1" ht="28.5" hidden="1" customHeight="1" thickBot="1" x14ac:dyDescent="0.25">
      <c r="A2" s="60" t="str">
        <f>[1]Traduzioni!$A$4</f>
        <v>SERIE</v>
      </c>
      <c r="B2" s="475"/>
      <c r="C2" s="61"/>
      <c r="D2" s="518" t="str">
        <f>[1]Traduzioni!$A$101</f>
        <v xml:space="preserve"> Gres Porcellanato colorato in massa         Full Body Coloured Porcelain Stoneware</v>
      </c>
      <c r="E2" s="518"/>
      <c r="F2" s="518"/>
      <c r="G2" s="518"/>
      <c r="H2" s="518"/>
      <c r="I2" s="62"/>
      <c r="J2" s="62"/>
      <c r="K2" s="63"/>
    </row>
    <row r="3" spans="1:11" s="149" customFormat="1" ht="25.5" customHeight="1" thickBot="1" x14ac:dyDescent="0.25">
      <c r="A3" s="64" t="str">
        <f>[1]Traduzioni!$C$4</f>
        <v xml:space="preserve">SERIES </v>
      </c>
      <c r="B3" s="475"/>
      <c r="C3" s="65"/>
      <c r="D3" s="519" t="str">
        <f>[1]Traduzioni!$A$3</f>
        <v>Цены, включая НДС - Prezzi IVA compresa - Prices VAT included</v>
      </c>
      <c r="E3" s="519"/>
      <c r="F3" s="519"/>
      <c r="G3" s="519"/>
      <c r="H3" s="519"/>
      <c r="I3" s="519"/>
      <c r="J3" s="519"/>
      <c r="K3" s="519"/>
    </row>
    <row r="4" spans="1:11" s="149" customFormat="1" ht="16.5" thickBot="1" x14ac:dyDescent="0.25">
      <c r="A4" s="66"/>
      <c r="B4" s="66"/>
      <c r="C4" s="66"/>
      <c r="D4" s="51"/>
      <c r="E4" s="66"/>
      <c r="F4" s="66"/>
      <c r="G4" s="66"/>
      <c r="H4" s="66"/>
      <c r="I4" s="66"/>
      <c r="J4" s="51"/>
      <c r="K4" s="66"/>
    </row>
    <row r="5" spans="1:11" s="59" customFormat="1" ht="51" customHeight="1" thickBot="1" x14ac:dyDescent="0.25">
      <c r="A5" s="68" t="str">
        <f>[1]Traduzioni!$B$5</f>
        <v>ФОРМАТ</v>
      </c>
      <c r="B5" s="476" t="s">
        <v>531</v>
      </c>
      <c r="C5" s="476"/>
      <c r="D5" s="69" t="str">
        <f>[1]Traduzioni!$B$6</f>
        <v>ОБРАБОТКА:</v>
      </c>
      <c r="E5" s="69"/>
      <c r="F5" s="69"/>
      <c r="G5" s="477" t="str">
        <f>[1]Traduzioni!$B$16</f>
        <v>Натуральная</v>
      </c>
      <c r="H5" s="477"/>
      <c r="I5" s="477"/>
      <c r="J5" s="71"/>
      <c r="K5" s="72"/>
    </row>
    <row r="6" spans="1:11" s="59" customFormat="1" ht="37.5" hidden="1" customHeight="1" thickBot="1" x14ac:dyDescent="0.25">
      <c r="A6" s="73" t="str">
        <f>[1]Traduzioni!$A$5</f>
        <v>FORMATO</v>
      </c>
      <c r="B6" s="476"/>
      <c r="C6" s="476"/>
      <c r="D6" s="74" t="str">
        <f>[1]Traduzioni!$A$6</f>
        <v>FINITURA:</v>
      </c>
      <c r="E6" s="74"/>
      <c r="F6" s="74"/>
      <c r="G6" s="478" t="str">
        <f>[1]Traduzioni!$A$16</f>
        <v>Naturale</v>
      </c>
      <c r="H6" s="478"/>
      <c r="I6" s="478"/>
      <c r="J6" s="76"/>
      <c r="K6" s="77"/>
    </row>
    <row r="7" spans="1:11" s="59" customFormat="1" ht="42" hidden="1" customHeight="1" thickBot="1" x14ac:dyDescent="0.25">
      <c r="A7" s="78" t="str">
        <f>[1]Traduzioni!$C$5</f>
        <v>SIZE</v>
      </c>
      <c r="B7" s="476"/>
      <c r="C7" s="476"/>
      <c r="D7" s="118" t="str">
        <f>[1]Traduzioni!$C$6</f>
        <v>FINISH:</v>
      </c>
      <c r="E7" s="79"/>
      <c r="F7" s="79"/>
      <c r="G7" s="479" t="str">
        <f>[1]Traduzioni!$C$16</f>
        <v>Matt</v>
      </c>
      <c r="H7" s="479"/>
      <c r="I7" s="479"/>
      <c r="J7" s="81"/>
      <c r="K7" s="82"/>
    </row>
    <row r="8" spans="1:11" ht="13.5" hidden="1" customHeight="1" thickBot="1" x14ac:dyDescent="0.25">
      <c r="A8" s="66"/>
      <c r="B8" s="66"/>
      <c r="C8" s="66"/>
      <c r="E8" s="66"/>
      <c r="F8" s="66"/>
      <c r="G8" s="66"/>
      <c r="H8" s="66"/>
      <c r="I8" s="66"/>
      <c r="K8" s="66"/>
    </row>
    <row r="9" spans="1:11" s="51" customFormat="1" ht="41.25" customHeight="1" thickBot="1" x14ac:dyDescent="0.25">
      <c r="A9" s="83" t="str">
        <f>[1]Traduzioni!$B$7</f>
        <v>КОД</v>
      </c>
      <c r="B9" s="84" t="str">
        <f>[1]Traduzioni!$B$8</f>
        <v>АРТИКУЛ</v>
      </c>
      <c r="C9" s="85"/>
      <c r="D9" s="83" t="str">
        <f>[1]Traduzioni!$B$9</f>
        <v>ЕД.ИЗМ.</v>
      </c>
      <c r="E9" s="86" t="str">
        <f>[1]Traduzioni!$B$10</f>
        <v>РУБЛИ</v>
      </c>
      <c r="F9" s="86" t="str">
        <f>[1]Traduzioni!$B$10</f>
        <v>РУБЛИ</v>
      </c>
      <c r="G9" s="87" t="str">
        <f>[1]Traduzioni!$B$13</f>
        <v>Штук в коробке</v>
      </c>
      <c r="H9" s="87" t="str">
        <f>[1]Traduzioni!$B$14</f>
        <v>М2 в коробке</v>
      </c>
      <c r="I9" s="87" t="str">
        <f>[1]Traduzioni!$B$15</f>
        <v>М2 в паллете</v>
      </c>
      <c r="J9" s="87" t="str">
        <f>[1]Traduzioni!$B$11</f>
        <v>Минималь-ный заказ</v>
      </c>
      <c r="K9" s="87" t="str">
        <f>[1]Traduzioni!$B$12</f>
        <v>Продается только коробками</v>
      </c>
    </row>
    <row r="10" spans="1:11" s="51" customFormat="1" ht="1.5" hidden="1" customHeight="1" thickBot="1" x14ac:dyDescent="0.25">
      <c r="A10" s="88" t="str">
        <f>[1]Traduzioni!$A$7</f>
        <v>CODICE</v>
      </c>
      <c r="B10" s="89" t="str">
        <f>[1]Traduzioni!$A$8</f>
        <v>ARTICOLO</v>
      </c>
      <c r="C10" s="90"/>
      <c r="D10" s="88" t="str">
        <f>[1]Traduzioni!$A$9</f>
        <v>U.M.</v>
      </c>
      <c r="E10" s="91" t="str">
        <f>[1]Traduzioni!$A$10</f>
        <v>RUBLI</v>
      </c>
      <c r="F10" s="91" t="str">
        <f>[1]Traduzioni!$A$10</f>
        <v>RUBLI</v>
      </c>
      <c r="G10" s="92" t="str">
        <f>[1]Traduzioni!$A$13</f>
        <v>Pz per scatola</v>
      </c>
      <c r="H10" s="92" t="str">
        <f>[1]Traduzioni!$A$14</f>
        <v>Mq per scatola</v>
      </c>
      <c r="I10" s="92" t="str">
        <f>[1]Traduzioni!$A$15</f>
        <v>Mq per pallet</v>
      </c>
      <c r="J10" s="92" t="str">
        <f>[1]Traduzioni!$A$11</f>
        <v>Ordine minimo</v>
      </c>
      <c r="K10" s="92" t="str">
        <f>[1]Traduzioni!$A$12</f>
        <v>Venduto solo a scatole intere</v>
      </c>
    </row>
    <row r="11" spans="1:11" s="51" customFormat="1" ht="21" hidden="1" customHeight="1" thickBot="1" x14ac:dyDescent="0.25">
      <c r="A11" s="93" t="str">
        <f>[1]Traduzioni!$C$7</f>
        <v>CODE</v>
      </c>
      <c r="B11" s="94" t="str">
        <f>[1]Traduzioni!$C$8</f>
        <v>ITEM</v>
      </c>
      <c r="C11" s="95"/>
      <c r="D11" s="93" t="str">
        <f>[1]Traduzioni!$C$9</f>
        <v>U.M.</v>
      </c>
      <c r="E11" s="96" t="str">
        <f>[1]Traduzioni!$C$10</f>
        <v>RUBLES</v>
      </c>
      <c r="F11" s="96" t="str">
        <f>[1]Traduzioni!$C$10</f>
        <v>RUBLES</v>
      </c>
      <c r="G11" s="97" t="str">
        <f>[1]Traduzioni!$C$13</f>
        <v>Pieces in a box</v>
      </c>
      <c r="H11" s="97" t="str">
        <f>[1]Traduzioni!$C$14</f>
        <v xml:space="preserve">Sqm in a box </v>
      </c>
      <c r="I11" s="97" t="str">
        <f>[1]Traduzioni!$C$15</f>
        <v xml:space="preserve">Sqm per pallet </v>
      </c>
      <c r="J11" s="97" t="str">
        <f>[1]Traduzioni!$C$11</f>
        <v>Min. Qty to be ordered</v>
      </c>
      <c r="K11" s="97" t="str">
        <f>[1]Traduzioni!$C$12</f>
        <v>Sold for full boxes only</v>
      </c>
    </row>
    <row r="12" spans="1:11" ht="24" customHeight="1" thickBot="1" x14ac:dyDescent="0.25">
      <c r="A12" s="98">
        <v>610010000032</v>
      </c>
      <c r="B12" s="99" t="s">
        <v>1032</v>
      </c>
      <c r="C12" s="100"/>
      <c r="D12" s="495" t="str">
        <f>[1]Traduzioni!$A$89</f>
        <v>М2</v>
      </c>
      <c r="E12" s="583">
        <v>905</v>
      </c>
      <c r="F12" s="482">
        <v>815</v>
      </c>
      <c r="G12" s="495">
        <v>5</v>
      </c>
      <c r="H12" s="495">
        <v>1.012</v>
      </c>
      <c r="I12" s="495">
        <f>33*H12</f>
        <v>33.396000000000001</v>
      </c>
      <c r="J12" s="495" t="str">
        <f>[1]Traduzioni!$A$87</f>
        <v>паллета  pallet</v>
      </c>
      <c r="K12" s="495" t="str">
        <f>[1]Traduzioni!$A$85</f>
        <v>да - sì - yes</v>
      </c>
    </row>
    <row r="13" spans="1:11" s="51" customFormat="1" ht="21" customHeight="1" thickBot="1" x14ac:dyDescent="0.25">
      <c r="A13" s="98">
        <v>610010000033</v>
      </c>
      <c r="B13" s="106" t="s">
        <v>1033</v>
      </c>
      <c r="C13" s="107"/>
      <c r="D13" s="495"/>
      <c r="E13" s="583"/>
      <c r="F13" s="482"/>
      <c r="G13" s="495"/>
      <c r="H13" s="495"/>
      <c r="I13" s="495"/>
      <c r="J13" s="495" t="s">
        <v>832</v>
      </c>
      <c r="K13" s="495"/>
    </row>
    <row r="14" spans="1:11" s="51" customFormat="1" ht="22.5" customHeight="1" thickBot="1" x14ac:dyDescent="0.25">
      <c r="A14" s="98">
        <v>610010000034</v>
      </c>
      <c r="B14" s="106" t="s">
        <v>1034</v>
      </c>
      <c r="C14" s="107"/>
      <c r="D14" s="495"/>
      <c r="E14" s="583"/>
      <c r="F14" s="482"/>
      <c r="G14" s="495"/>
      <c r="H14" s="495"/>
      <c r="I14" s="495"/>
      <c r="J14" s="495" t="s">
        <v>832</v>
      </c>
      <c r="K14" s="495"/>
    </row>
    <row r="15" spans="1:11" s="51" customFormat="1" ht="22.5" customHeight="1" x14ac:dyDescent="0.2">
      <c r="A15" s="98">
        <v>610010000036</v>
      </c>
      <c r="B15" s="106" t="s">
        <v>1035</v>
      </c>
      <c r="C15" s="107"/>
      <c r="D15" s="495"/>
      <c r="E15" s="583"/>
      <c r="F15" s="482"/>
      <c r="G15" s="495"/>
      <c r="H15" s="495"/>
      <c r="I15" s="495"/>
      <c r="J15" s="495" t="str">
        <f>[1]Traduzioni!$A$87</f>
        <v>паллета  pallet</v>
      </c>
      <c r="K15" s="495"/>
    </row>
    <row r="16" spans="1:11" ht="24.75" customHeight="1" x14ac:dyDescent="0.2">
      <c r="A16" s="98">
        <v>610010000035</v>
      </c>
      <c r="B16" s="106" t="s">
        <v>1036</v>
      </c>
      <c r="C16" s="107"/>
      <c r="D16" s="489" t="str">
        <f>[1]Traduzioni!$A$89</f>
        <v>М2</v>
      </c>
      <c r="E16" s="584">
        <v>976</v>
      </c>
      <c r="F16" s="487">
        <v>879</v>
      </c>
      <c r="G16" s="489">
        <v>5</v>
      </c>
      <c r="H16" s="489">
        <v>1.012</v>
      </c>
      <c r="I16" s="489">
        <f>33*H16</f>
        <v>33.396000000000001</v>
      </c>
      <c r="J16" s="489" t="str">
        <f>[1]Traduzioni!$A$87</f>
        <v>паллета  pallet</v>
      </c>
      <c r="K16" s="489" t="str">
        <f>[1]Traduzioni!$A$85</f>
        <v>да - sì - yes</v>
      </c>
    </row>
    <row r="17" spans="1:11" ht="24" customHeight="1" x14ac:dyDescent="0.2">
      <c r="A17" s="98">
        <v>610010000037</v>
      </c>
      <c r="B17" s="106" t="s">
        <v>1037</v>
      </c>
      <c r="C17" s="107"/>
      <c r="D17" s="489"/>
      <c r="E17" s="584"/>
      <c r="F17" s="487"/>
      <c r="G17" s="489"/>
      <c r="H17" s="489"/>
      <c r="I17" s="489"/>
      <c r="J17" s="489"/>
      <c r="K17" s="489"/>
    </row>
    <row r="18" spans="1:11" ht="36" customHeight="1" thickBot="1" x14ac:dyDescent="0.25">
      <c r="A18" s="66"/>
      <c r="B18" s="66"/>
      <c r="C18" s="66"/>
      <c r="E18" s="113"/>
      <c r="F18" s="113"/>
      <c r="G18" s="66"/>
      <c r="H18" s="66"/>
      <c r="I18" s="66"/>
      <c r="K18" s="66"/>
    </row>
    <row r="19" spans="1:11" ht="34.5" customHeight="1" x14ac:dyDescent="0.2">
      <c r="A19" s="68" t="str">
        <f>[1]Traduzioni!$B$5</f>
        <v>ФОРМАТ</v>
      </c>
      <c r="B19" s="490" t="str">
        <f>[1]Traduzioni!B30</f>
        <v>Плинтус 7,2х45</v>
      </c>
      <c r="C19" s="490"/>
      <c r="D19" s="114" t="str">
        <f>[1]Traduzioni!$B$6</f>
        <v>ОБРАБОТКА:</v>
      </c>
      <c r="E19" s="115"/>
      <c r="F19" s="115"/>
      <c r="G19" s="477" t="str">
        <f>[1]Traduzioni!$B$16</f>
        <v>Натуральная</v>
      </c>
      <c r="H19" s="477"/>
      <c r="I19" s="477"/>
      <c r="J19" s="71"/>
      <c r="K19" s="72"/>
    </row>
    <row r="20" spans="1:11" ht="38.25" hidden="1" customHeight="1" x14ac:dyDescent="0.2">
      <c r="A20" s="73" t="str">
        <f>[1]Traduzioni!$A$5</f>
        <v>FORMATO</v>
      </c>
      <c r="B20" s="491" t="str">
        <f>[1]Traduzioni!A30</f>
        <v>Battiscopa 7,2x45</v>
      </c>
      <c r="C20" s="491"/>
      <c r="D20" s="116" t="str">
        <f>[1]Traduzioni!$A$6</f>
        <v>FINITURA:</v>
      </c>
      <c r="E20" s="117"/>
      <c r="F20" s="117"/>
      <c r="G20" s="478" t="str">
        <f>[1]Traduzioni!$A$16</f>
        <v>Naturale</v>
      </c>
      <c r="H20" s="478"/>
      <c r="I20" s="478"/>
      <c r="J20" s="76"/>
      <c r="K20" s="77"/>
    </row>
    <row r="21" spans="1:11" ht="38.25" hidden="1" customHeight="1" thickBot="1" x14ac:dyDescent="0.25">
      <c r="A21" s="78" t="str">
        <f>[1]Traduzioni!$C$5</f>
        <v>SIZE</v>
      </c>
      <c r="B21" s="492" t="str">
        <f>[1]Traduzioni!C30</f>
        <v>Bullnose 7,2x45</v>
      </c>
      <c r="C21" s="492"/>
      <c r="D21" s="118" t="str">
        <f>[1]Traduzioni!$C$6</f>
        <v>FINISH:</v>
      </c>
      <c r="E21" s="119"/>
      <c r="F21" s="119"/>
      <c r="G21" s="479" t="str">
        <f>[1]Traduzioni!$C$16</f>
        <v>Matt</v>
      </c>
      <c r="H21" s="479"/>
      <c r="I21" s="479"/>
      <c r="J21" s="81"/>
      <c r="K21" s="82"/>
    </row>
    <row r="22" spans="1:11" ht="24" customHeight="1" thickBot="1" x14ac:dyDescent="0.25">
      <c r="A22" s="66"/>
      <c r="B22" s="66"/>
      <c r="C22" s="66"/>
      <c r="E22" s="113"/>
      <c r="F22" s="113"/>
      <c r="G22" s="66"/>
      <c r="H22" s="66"/>
      <c r="I22" s="66"/>
      <c r="K22" s="66"/>
    </row>
    <row r="23" spans="1:11" s="51" customFormat="1" ht="46.5" customHeight="1" thickBot="1" x14ac:dyDescent="0.25">
      <c r="A23" s="83" t="str">
        <f>[1]Traduzioni!$B$7</f>
        <v>КОД</v>
      </c>
      <c r="B23" s="84" t="str">
        <f>[1]Traduzioni!$B$8</f>
        <v>АРТИКУЛ</v>
      </c>
      <c r="C23" s="85"/>
      <c r="D23" s="83" t="str">
        <f>[1]Traduzioni!$B$9</f>
        <v>ЕД.ИЗМ.</v>
      </c>
      <c r="E23" s="120" t="str">
        <f>[1]Traduzioni!$B$10</f>
        <v>РУБЛИ</v>
      </c>
      <c r="F23" s="120" t="str">
        <f>[1]Traduzioni!$B$10</f>
        <v>РУБЛИ</v>
      </c>
      <c r="G23" s="87" t="str">
        <f>[1]Traduzioni!$B$13</f>
        <v>Штук в коробке</v>
      </c>
      <c r="H23" s="87" t="s">
        <v>680</v>
      </c>
      <c r="I23" s="87" t="s">
        <v>681</v>
      </c>
      <c r="J23" s="87" t="str">
        <f>[1]Traduzioni!$B$11</f>
        <v>Минималь-ный заказ</v>
      </c>
      <c r="K23" s="87" t="str">
        <f>[1]Traduzioni!$B$12</f>
        <v>Продается только коробками</v>
      </c>
    </row>
    <row r="24" spans="1:11" s="51" customFormat="1" ht="23.25" hidden="1" customHeight="1" thickBot="1" x14ac:dyDescent="0.25">
      <c r="A24" s="88" t="str">
        <f>[1]Traduzioni!$A$7</f>
        <v>CODICE</v>
      </c>
      <c r="B24" s="89" t="str">
        <f>[1]Traduzioni!$A$8</f>
        <v>ARTICOLO</v>
      </c>
      <c r="C24" s="90"/>
      <c r="D24" s="88" t="str">
        <f>[1]Traduzioni!$A$9</f>
        <v>U.M.</v>
      </c>
      <c r="E24" s="121" t="str">
        <f>[1]Traduzioni!$A$10</f>
        <v>RUBLI</v>
      </c>
      <c r="F24" s="121" t="str">
        <f>[1]Traduzioni!$A$10</f>
        <v>RUBLI</v>
      </c>
      <c r="G24" s="92" t="str">
        <f>[1]Traduzioni!$A$13</f>
        <v>Pz per scatola</v>
      </c>
      <c r="H24" s="92" t="s">
        <v>682</v>
      </c>
      <c r="I24" s="92" t="s">
        <v>683</v>
      </c>
      <c r="J24" s="92" t="str">
        <f>[1]Traduzioni!$A$11</f>
        <v>Ordine minimo</v>
      </c>
      <c r="K24" s="92" t="str">
        <f>[1]Traduzioni!$A$12</f>
        <v>Venduto solo a scatole intere</v>
      </c>
    </row>
    <row r="25" spans="1:11" s="51" customFormat="1" ht="27.75" hidden="1" thickBot="1" x14ac:dyDescent="0.25">
      <c r="A25" s="93" t="str">
        <f>[1]Traduzioni!$C$7</f>
        <v>CODE</v>
      </c>
      <c r="B25" s="94" t="str">
        <f>[1]Traduzioni!$C$8</f>
        <v>ITEM</v>
      </c>
      <c r="C25" s="95"/>
      <c r="D25" s="93" t="str">
        <f>[1]Traduzioni!$C$9</f>
        <v>U.M.</v>
      </c>
      <c r="E25" s="122" t="str">
        <f>[1]Traduzioni!$C$10</f>
        <v>RUBLES</v>
      </c>
      <c r="F25" s="122" t="str">
        <f>[1]Traduzioni!$C$10</f>
        <v>RUBLES</v>
      </c>
      <c r="G25" s="97" t="str">
        <f>[1]Traduzioni!$C$13</f>
        <v>Pieces in a box</v>
      </c>
      <c r="H25" s="97" t="s">
        <v>684</v>
      </c>
      <c r="I25" s="97" t="s">
        <v>685</v>
      </c>
      <c r="J25" s="97" t="str">
        <f>[1]Traduzioni!$C$11</f>
        <v>Min. Qty to be ordered</v>
      </c>
      <c r="K25" s="97" t="str">
        <f>[1]Traduzioni!$C$12</f>
        <v>Sold for full boxes only</v>
      </c>
    </row>
    <row r="26" spans="1:11" ht="33" customHeight="1" thickBot="1" x14ac:dyDescent="0.25">
      <c r="A26" s="98">
        <v>620130000007</v>
      </c>
      <c r="B26" s="99" t="s">
        <v>1038</v>
      </c>
      <c r="C26" s="100"/>
      <c r="D26" s="495" t="s">
        <v>687</v>
      </c>
      <c r="E26" s="497">
        <v>379</v>
      </c>
      <c r="F26" s="482">
        <v>341</v>
      </c>
      <c r="G26" s="495">
        <v>12</v>
      </c>
      <c r="H26" s="495">
        <v>5.4</v>
      </c>
      <c r="I26" s="495">
        <v>453.6</v>
      </c>
      <c r="J26" s="495" t="str">
        <f>[1]Traduzioni!$A$88</f>
        <v>Коробко  Scatola   Box</v>
      </c>
      <c r="K26" s="495" t="str">
        <f>[1]Traduzioni!$A$85</f>
        <v>да - sì - yes</v>
      </c>
    </row>
    <row r="27" spans="1:11" s="51" customFormat="1" ht="32.25" thickBot="1" x14ac:dyDescent="0.25">
      <c r="A27" s="98">
        <v>620130000008</v>
      </c>
      <c r="B27" s="106" t="s">
        <v>1039</v>
      </c>
      <c r="C27" s="107"/>
      <c r="D27" s="495"/>
      <c r="E27" s="497"/>
      <c r="F27" s="482"/>
      <c r="G27" s="495"/>
      <c r="H27" s="495"/>
      <c r="I27" s="495"/>
      <c r="J27" s="495"/>
      <c r="K27" s="495"/>
    </row>
    <row r="28" spans="1:11" s="51" customFormat="1" ht="32.25" thickBot="1" x14ac:dyDescent="0.25">
      <c r="A28" s="98">
        <v>620130000009</v>
      </c>
      <c r="B28" s="106" t="s">
        <v>1040</v>
      </c>
      <c r="C28" s="107"/>
      <c r="D28" s="495"/>
      <c r="E28" s="497"/>
      <c r="F28" s="482"/>
      <c r="G28" s="495"/>
      <c r="H28" s="495"/>
      <c r="I28" s="495"/>
      <c r="J28" s="495"/>
      <c r="K28" s="495"/>
    </row>
    <row r="29" spans="1:11" s="51" customFormat="1" ht="32.25" thickBot="1" x14ac:dyDescent="0.25">
      <c r="A29" s="98">
        <v>620130000011</v>
      </c>
      <c r="B29" s="106" t="s">
        <v>1041</v>
      </c>
      <c r="C29" s="107"/>
      <c r="D29" s="495"/>
      <c r="E29" s="497"/>
      <c r="F29" s="482"/>
      <c r="G29" s="495"/>
      <c r="H29" s="495"/>
      <c r="I29" s="495"/>
      <c r="J29" s="495"/>
      <c r="K29" s="495"/>
    </row>
    <row r="30" spans="1:11" ht="36.75" customHeight="1" thickBot="1" x14ac:dyDescent="0.25">
      <c r="A30" s="98">
        <v>620130000010</v>
      </c>
      <c r="B30" s="106" t="s">
        <v>1042</v>
      </c>
      <c r="C30" s="107"/>
      <c r="D30" s="495"/>
      <c r="E30" s="497"/>
      <c r="F30" s="482"/>
      <c r="G30" s="495"/>
      <c r="H30" s="495"/>
      <c r="I30" s="495"/>
      <c r="J30" s="495"/>
      <c r="K30" s="495"/>
    </row>
    <row r="31" spans="1:11" ht="39" customHeight="1" x14ac:dyDescent="0.2">
      <c r="A31" s="98">
        <v>620130000012</v>
      </c>
      <c r="B31" s="106" t="s">
        <v>1043</v>
      </c>
      <c r="C31" s="107"/>
      <c r="D31" s="495"/>
      <c r="E31" s="497"/>
      <c r="F31" s="482"/>
      <c r="G31" s="495"/>
      <c r="H31" s="495"/>
      <c r="I31" s="495"/>
      <c r="J31" s="495"/>
      <c r="K31" s="495"/>
    </row>
    <row r="32" spans="1:11" ht="38.25" customHeight="1" thickBot="1" x14ac:dyDescent="0.25">
      <c r="A32" s="66"/>
      <c r="B32" s="66"/>
      <c r="C32" s="66"/>
      <c r="E32" s="113"/>
      <c r="F32" s="113"/>
      <c r="G32" s="66"/>
      <c r="H32" s="66"/>
      <c r="I32" s="66"/>
      <c r="K32" s="66"/>
    </row>
    <row r="33" spans="1:11" ht="48" customHeight="1" thickBot="1" x14ac:dyDescent="0.25">
      <c r="A33" s="68" t="str">
        <f>[1]Traduzioni!$B$5</f>
        <v>ФОРМАТ</v>
      </c>
      <c r="B33" s="253" t="str">
        <f>[1]Traduzioni!B52</f>
        <v>Спейс Дога 30х45</v>
      </c>
      <c r="C33" s="254"/>
      <c r="D33" s="114" t="str">
        <f>[1]Traduzioni!$B$6</f>
        <v>ОБРАБОТКА:</v>
      </c>
      <c r="E33" s="115"/>
      <c r="F33" s="115"/>
      <c r="G33" s="477" t="str">
        <f>[1]Traduzioni!$B$16</f>
        <v>Натуральная</v>
      </c>
      <c r="H33" s="477"/>
      <c r="I33" s="477"/>
      <c r="J33" s="71"/>
      <c r="K33" s="72"/>
    </row>
    <row r="34" spans="1:11" ht="1.5" hidden="1" customHeight="1" thickBot="1" x14ac:dyDescent="0.25">
      <c r="A34" s="73" t="str">
        <f>[1]Traduzioni!$A$5</f>
        <v>FORMATO</v>
      </c>
      <c r="B34" s="255" t="str">
        <f>[1]Traduzioni!A52</f>
        <v>Space Doga 30x45</v>
      </c>
      <c r="C34" s="256"/>
      <c r="D34" s="116" t="str">
        <f>[1]Traduzioni!$A$6</f>
        <v>FINITURA:</v>
      </c>
      <c r="E34" s="117"/>
      <c r="F34" s="117"/>
      <c r="G34" s="478" t="str">
        <f>[1]Traduzioni!$A$16</f>
        <v>Naturale</v>
      </c>
      <c r="H34" s="478"/>
      <c r="I34" s="478"/>
      <c r="J34" s="76"/>
      <c r="K34" s="77"/>
    </row>
    <row r="35" spans="1:11" ht="36.75" hidden="1" customHeight="1" thickBot="1" x14ac:dyDescent="0.25">
      <c r="A35" s="78" t="str">
        <f>[1]Traduzioni!$C$5</f>
        <v>SIZE</v>
      </c>
      <c r="B35" s="257" t="str">
        <f>[1]Traduzioni!C52</f>
        <v>Space Doga 30x45</v>
      </c>
      <c r="C35" s="258"/>
      <c r="D35" s="118" t="str">
        <f>[1]Traduzioni!$C$6</f>
        <v>FINISH:</v>
      </c>
      <c r="E35" s="119"/>
      <c r="F35" s="119"/>
      <c r="G35" s="479" t="str">
        <f>[1]Traduzioni!$C$16</f>
        <v>Matt</v>
      </c>
      <c r="H35" s="479"/>
      <c r="I35" s="479"/>
      <c r="J35" s="81"/>
      <c r="K35" s="82"/>
    </row>
    <row r="36" spans="1:11" ht="29.25" hidden="1" customHeight="1" thickBot="1" x14ac:dyDescent="0.25">
      <c r="A36" s="66"/>
      <c r="B36" s="66"/>
      <c r="C36" s="66"/>
      <c r="E36" s="113"/>
      <c r="F36" s="113"/>
      <c r="G36" s="66"/>
      <c r="H36" s="66"/>
      <c r="I36" s="66"/>
      <c r="K36" s="66"/>
    </row>
    <row r="37" spans="1:11" s="51" customFormat="1" ht="50.25" customHeight="1" thickBot="1" x14ac:dyDescent="0.25">
      <c r="A37" s="83" t="str">
        <f>[1]Traduzioni!$B$7</f>
        <v>КОД</v>
      </c>
      <c r="B37" s="84" t="str">
        <f>[1]Traduzioni!$B$8</f>
        <v>АРТИКУЛ</v>
      </c>
      <c r="C37" s="85"/>
      <c r="D37" s="83" t="str">
        <f>[1]Traduzioni!$B$9</f>
        <v>ЕД.ИЗМ.</v>
      </c>
      <c r="E37" s="120" t="str">
        <f>[1]Traduzioni!$B$10</f>
        <v>РУБЛИ</v>
      </c>
      <c r="F37" s="120" t="str">
        <f>[1]Traduzioni!$B$10</f>
        <v>РУБЛИ</v>
      </c>
      <c r="G37" s="87" t="str">
        <f>[1]Traduzioni!$B$13</f>
        <v>Штук в коробке</v>
      </c>
      <c r="H37" s="87" t="str">
        <f>[1]Traduzioni!$B$14</f>
        <v>М2 в коробке</v>
      </c>
      <c r="I37" s="87" t="str">
        <f>[1]Traduzioni!$B$15</f>
        <v>М2 в паллете</v>
      </c>
      <c r="J37" s="87" t="str">
        <f>[1]Traduzioni!$B$11</f>
        <v>Минималь-ный заказ</v>
      </c>
      <c r="K37" s="87" t="str">
        <f>[1]Traduzioni!$B$12</f>
        <v>Продается только коробками</v>
      </c>
    </row>
    <row r="38" spans="1:11" s="51" customFormat="1" ht="23.25" hidden="1" customHeight="1" thickBot="1" x14ac:dyDescent="0.25">
      <c r="A38" s="88" t="str">
        <f>[1]Traduzioni!$A$7</f>
        <v>CODICE</v>
      </c>
      <c r="B38" s="89" t="str">
        <f>[1]Traduzioni!$A$8</f>
        <v>ARTICOLO</v>
      </c>
      <c r="C38" s="90"/>
      <c r="D38" s="88" t="str">
        <f>[1]Traduzioni!$A$9</f>
        <v>U.M.</v>
      </c>
      <c r="E38" s="121" t="str">
        <f>[1]Traduzioni!$A$10</f>
        <v>RUBLI</v>
      </c>
      <c r="F38" s="121" t="str">
        <f>[1]Traduzioni!$A$10</f>
        <v>RUBLI</v>
      </c>
      <c r="G38" s="92" t="str">
        <f>[1]Traduzioni!$A$13</f>
        <v>Pz per scatola</v>
      </c>
      <c r="H38" s="92" t="str">
        <f>[1]Traduzioni!$A$14</f>
        <v>Mq per scatola</v>
      </c>
      <c r="I38" s="92" t="str">
        <f>[1]Traduzioni!$A$15</f>
        <v>Mq per pallet</v>
      </c>
      <c r="J38" s="92" t="str">
        <f>[1]Traduzioni!$A$11</f>
        <v>Ordine minimo</v>
      </c>
      <c r="K38" s="92" t="str">
        <f>[1]Traduzioni!$A$12</f>
        <v>Venduto solo a scatole intere</v>
      </c>
    </row>
    <row r="39" spans="1:11" s="51" customFormat="1" ht="24" hidden="1" customHeight="1" thickBot="1" x14ac:dyDescent="0.25">
      <c r="A39" s="93" t="str">
        <f>[1]Traduzioni!$C$7</f>
        <v>CODE</v>
      </c>
      <c r="B39" s="94" t="str">
        <f>[1]Traduzioni!$C$8</f>
        <v>ITEM</v>
      </c>
      <c r="C39" s="95"/>
      <c r="D39" s="93" t="str">
        <f>[1]Traduzioni!$C$9</f>
        <v>U.M.</v>
      </c>
      <c r="E39" s="122" t="str">
        <f>[1]Traduzioni!$C$10</f>
        <v>RUBLES</v>
      </c>
      <c r="F39" s="122" t="str">
        <f>[1]Traduzioni!$C$10</f>
        <v>RUBLES</v>
      </c>
      <c r="G39" s="97" t="str">
        <f>[1]Traduzioni!$C$13</f>
        <v>Pieces in a box</v>
      </c>
      <c r="H39" s="97" t="str">
        <f>[1]Traduzioni!$C$14</f>
        <v xml:space="preserve">Sqm in a box </v>
      </c>
      <c r="I39" s="97" t="str">
        <f>[1]Traduzioni!$C$15</f>
        <v xml:space="preserve">Sqm per pallet </v>
      </c>
      <c r="J39" s="97" t="str">
        <f>[1]Traduzioni!$C$11</f>
        <v>Min. Qty to be ordered</v>
      </c>
      <c r="K39" s="97" t="str">
        <f>[1]Traduzioni!$C$12</f>
        <v>Sold for full boxes only</v>
      </c>
    </row>
    <row r="40" spans="1:11" ht="34.5" customHeight="1" thickBot="1" x14ac:dyDescent="0.25">
      <c r="A40" s="98">
        <v>620110000004</v>
      </c>
      <c r="B40" s="99" t="s">
        <v>1044</v>
      </c>
      <c r="C40" s="100"/>
      <c r="D40" s="495" t="str">
        <f>[1]Traduzioni!$A$89</f>
        <v>М2</v>
      </c>
      <c r="E40" s="497">
        <v>4098</v>
      </c>
      <c r="F40" s="482">
        <v>3688</v>
      </c>
      <c r="G40" s="495">
        <v>5</v>
      </c>
      <c r="H40" s="495">
        <v>0.67500000000000004</v>
      </c>
      <c r="I40" s="495">
        <v>27</v>
      </c>
      <c r="J40" s="495" t="str">
        <f>[1]Traduzioni!$A$88</f>
        <v>Коробко  Scatola   Box</v>
      </c>
      <c r="K40" s="495" t="str">
        <f>[1]Traduzioni!$A$85</f>
        <v>да - sì - yes</v>
      </c>
    </row>
    <row r="41" spans="1:11" s="51" customFormat="1" ht="32.25" thickBot="1" x14ac:dyDescent="0.25">
      <c r="A41" s="98">
        <v>620110000005</v>
      </c>
      <c r="B41" s="106" t="s">
        <v>1045</v>
      </c>
      <c r="C41" s="107"/>
      <c r="D41" s="495"/>
      <c r="E41" s="497"/>
      <c r="F41" s="482"/>
      <c r="G41" s="495"/>
      <c r="H41" s="495"/>
      <c r="I41" s="495"/>
      <c r="J41" s="495"/>
      <c r="K41" s="495"/>
    </row>
    <row r="42" spans="1:11" s="51" customFormat="1" ht="32.25" thickBot="1" x14ac:dyDescent="0.25">
      <c r="A42" s="98">
        <v>620110000006</v>
      </c>
      <c r="B42" s="106" t="s">
        <v>1046</v>
      </c>
      <c r="C42" s="107"/>
      <c r="D42" s="495"/>
      <c r="E42" s="497"/>
      <c r="F42" s="482"/>
      <c r="G42" s="495"/>
      <c r="H42" s="495"/>
      <c r="I42" s="495"/>
      <c r="J42" s="495"/>
      <c r="K42" s="495"/>
    </row>
    <row r="43" spans="1:11" s="51" customFormat="1" ht="32.25" thickBot="1" x14ac:dyDescent="0.25">
      <c r="A43" s="98">
        <v>620110000008</v>
      </c>
      <c r="B43" s="106" t="s">
        <v>1047</v>
      </c>
      <c r="C43" s="107"/>
      <c r="D43" s="495"/>
      <c r="E43" s="497"/>
      <c r="F43" s="482"/>
      <c r="G43" s="495"/>
      <c r="H43" s="495"/>
      <c r="I43" s="495"/>
      <c r="J43" s="495"/>
      <c r="K43" s="495"/>
    </row>
    <row r="44" spans="1:11" ht="36" customHeight="1" thickBot="1" x14ac:dyDescent="0.25">
      <c r="A44" s="98">
        <v>620110000007</v>
      </c>
      <c r="B44" s="106" t="s">
        <v>1048</v>
      </c>
      <c r="C44" s="107"/>
      <c r="D44" s="495"/>
      <c r="E44" s="497"/>
      <c r="F44" s="482"/>
      <c r="G44" s="495"/>
      <c r="H44" s="495"/>
      <c r="I44" s="495"/>
      <c r="J44" s="495"/>
      <c r="K44" s="495"/>
    </row>
    <row r="45" spans="1:11" ht="39" customHeight="1" x14ac:dyDescent="0.2">
      <c r="A45" s="98">
        <v>620110000009</v>
      </c>
      <c r="B45" s="106" t="s">
        <v>1049</v>
      </c>
      <c r="C45" s="107"/>
      <c r="D45" s="495"/>
      <c r="E45" s="497"/>
      <c r="F45" s="482"/>
      <c r="G45" s="495"/>
      <c r="H45" s="495"/>
      <c r="I45" s="495"/>
      <c r="J45" s="495"/>
      <c r="K45" s="495"/>
    </row>
    <row r="46" spans="1:11" ht="36.75" customHeight="1" thickBot="1" x14ac:dyDescent="0.25">
      <c r="A46" s="66"/>
      <c r="B46" s="66"/>
      <c r="C46" s="66"/>
      <c r="E46" s="113"/>
      <c r="F46" s="113"/>
      <c r="G46" s="66"/>
      <c r="H46" s="66"/>
      <c r="I46" s="66"/>
      <c r="K46" s="66"/>
    </row>
    <row r="47" spans="1:11" ht="38.25" customHeight="1" thickBot="1" x14ac:dyDescent="0.25">
      <c r="A47" s="68" t="str">
        <f>[1]Traduzioni!$B$5</f>
        <v>ФОРМАТ</v>
      </c>
      <c r="B47" s="253" t="str">
        <f>[1]Traduzioni!B53</f>
        <v>Спейс Спот 45х45</v>
      </c>
      <c r="C47" s="254"/>
      <c r="D47" s="114" t="str">
        <f>[1]Traduzioni!$B$6</f>
        <v>ОБРАБОТКА:</v>
      </c>
      <c r="E47" s="115"/>
      <c r="F47" s="115"/>
      <c r="G47" s="477" t="str">
        <f>[1]Traduzioni!$B$16</f>
        <v>Натуральная</v>
      </c>
      <c r="H47" s="477"/>
      <c r="I47" s="477"/>
      <c r="J47" s="71"/>
      <c r="K47" s="72"/>
    </row>
    <row r="48" spans="1:11" ht="36.75" hidden="1" customHeight="1" thickBot="1" x14ac:dyDescent="0.25">
      <c r="A48" s="73" t="str">
        <f>[1]Traduzioni!$A$5</f>
        <v>FORMATO</v>
      </c>
      <c r="B48" s="255" t="str">
        <f>[1]Traduzioni!A53</f>
        <v>Space Spot 45x45</v>
      </c>
      <c r="C48" s="256"/>
      <c r="D48" s="116" t="str">
        <f>[1]Traduzioni!$A$6</f>
        <v>FINITURA:</v>
      </c>
      <c r="E48" s="117"/>
      <c r="F48" s="117"/>
      <c r="G48" s="478" t="str">
        <f>[1]Traduzioni!$A$16</f>
        <v>Naturale</v>
      </c>
      <c r="H48" s="478"/>
      <c r="I48" s="478"/>
      <c r="J48" s="76"/>
      <c r="K48" s="77"/>
    </row>
    <row r="49" spans="1:11" s="52" customFormat="1" ht="39" hidden="1" customHeight="1" thickBot="1" x14ac:dyDescent="0.25">
      <c r="A49" s="78" t="str">
        <f>[1]Traduzioni!$C$5</f>
        <v>SIZE</v>
      </c>
      <c r="B49" s="257" t="str">
        <f>[1]Traduzioni!C53</f>
        <v>Space Spot 45x45</v>
      </c>
      <c r="C49" s="258"/>
      <c r="D49" s="118" t="str">
        <f>[1]Traduzioni!$C$6</f>
        <v>FINISH:</v>
      </c>
      <c r="E49" s="119"/>
      <c r="F49" s="119"/>
      <c r="G49" s="479" t="str">
        <f>[1]Traduzioni!$C$16</f>
        <v>Matt</v>
      </c>
      <c r="H49" s="479"/>
      <c r="I49" s="479"/>
      <c r="J49" s="81"/>
      <c r="K49" s="82"/>
    </row>
    <row r="50" spans="1:11" ht="29.25" hidden="1" customHeight="1" thickBot="1" x14ac:dyDescent="0.25">
      <c r="A50" s="66"/>
      <c r="B50" s="66"/>
      <c r="C50" s="66"/>
      <c r="E50" s="113"/>
      <c r="F50" s="113"/>
      <c r="G50" s="66"/>
      <c r="H50" s="66"/>
      <c r="I50" s="66"/>
      <c r="K50" s="66"/>
    </row>
    <row r="51" spans="1:11" s="51" customFormat="1" ht="40.5" customHeight="1" thickBot="1" x14ac:dyDescent="0.25">
      <c r="A51" s="83" t="str">
        <f>[1]Traduzioni!$B$7</f>
        <v>КОД</v>
      </c>
      <c r="B51" s="84" t="str">
        <f>[1]Traduzioni!$B$8</f>
        <v>АРТИКУЛ</v>
      </c>
      <c r="C51" s="85"/>
      <c r="D51" s="83" t="str">
        <f>[1]Traduzioni!$B$9</f>
        <v>ЕД.ИЗМ.</v>
      </c>
      <c r="E51" s="120" t="str">
        <f>[1]Traduzioni!$B$10</f>
        <v>РУБЛИ</v>
      </c>
      <c r="F51" s="120" t="str">
        <f>[1]Traduzioni!$B$10</f>
        <v>РУБЛИ</v>
      </c>
      <c r="G51" s="87" t="str">
        <f>[1]Traduzioni!$B$13</f>
        <v>Штук в коробке</v>
      </c>
      <c r="H51" s="87" t="str">
        <f>[1]Traduzioni!$B$14</f>
        <v>М2 в коробке</v>
      </c>
      <c r="I51" s="87" t="str">
        <f>[1]Traduzioni!$B$15</f>
        <v>М2 в паллете</v>
      </c>
      <c r="J51" s="87" t="str">
        <f>[1]Traduzioni!$B$11</f>
        <v>Минималь-ный заказ</v>
      </c>
      <c r="K51" s="87" t="str">
        <f>[1]Traduzioni!$B$12</f>
        <v>Продается только коробками</v>
      </c>
    </row>
    <row r="52" spans="1:11" s="51" customFormat="1" ht="23.25" hidden="1" customHeight="1" thickBot="1" x14ac:dyDescent="0.25">
      <c r="A52" s="88" t="str">
        <f>[1]Traduzioni!$A$7</f>
        <v>CODICE</v>
      </c>
      <c r="B52" s="89" t="str">
        <f>[1]Traduzioni!$A$8</f>
        <v>ARTICOLO</v>
      </c>
      <c r="C52" s="90"/>
      <c r="D52" s="88" t="str">
        <f>[1]Traduzioni!$A$9</f>
        <v>U.M.</v>
      </c>
      <c r="E52" s="121" t="str">
        <f>[1]Traduzioni!$A$10</f>
        <v>RUBLI</v>
      </c>
      <c r="F52" s="121" t="str">
        <f>[1]Traduzioni!$A$10</f>
        <v>RUBLI</v>
      </c>
      <c r="G52" s="92" t="str">
        <f>[1]Traduzioni!$A$13</f>
        <v>Pz per scatola</v>
      </c>
      <c r="H52" s="92" t="str">
        <f>[1]Traduzioni!$A$14</f>
        <v>Mq per scatola</v>
      </c>
      <c r="I52" s="92" t="str">
        <f>[1]Traduzioni!$A$15</f>
        <v>Mq per pallet</v>
      </c>
      <c r="J52" s="92" t="str">
        <f>[1]Traduzioni!$A$11</f>
        <v>Ordine minimo</v>
      </c>
      <c r="K52" s="92" t="str">
        <f>[1]Traduzioni!$A$12</f>
        <v>Venduto solo a scatole intere</v>
      </c>
    </row>
    <row r="53" spans="1:11" s="51" customFormat="1" ht="52.5" hidden="1" customHeight="1" thickBot="1" x14ac:dyDescent="0.25">
      <c r="A53" s="93" t="str">
        <f>[1]Traduzioni!$C$7</f>
        <v>CODE</v>
      </c>
      <c r="B53" s="94" t="str">
        <f>[1]Traduzioni!$C$8</f>
        <v>ITEM</v>
      </c>
      <c r="C53" s="95"/>
      <c r="D53" s="93" t="str">
        <f>[1]Traduzioni!$C$9</f>
        <v>U.M.</v>
      </c>
      <c r="E53" s="122" t="str">
        <f>[1]Traduzioni!$C$10</f>
        <v>RUBLES</v>
      </c>
      <c r="F53" s="122" t="str">
        <f>[1]Traduzioni!$C$10</f>
        <v>RUBLES</v>
      </c>
      <c r="G53" s="97" t="str">
        <f>[1]Traduzioni!$C$13</f>
        <v>Pieces in a box</v>
      </c>
      <c r="H53" s="97" t="str">
        <f>[1]Traduzioni!$C$14</f>
        <v xml:space="preserve">Sqm in a box </v>
      </c>
      <c r="I53" s="97" t="str">
        <f>[1]Traduzioni!$C$15</f>
        <v xml:space="preserve">Sqm per pallet </v>
      </c>
      <c r="J53" s="97" t="str">
        <f>[1]Traduzioni!$C$11</f>
        <v>Min. Qty to be ordered</v>
      </c>
      <c r="K53" s="97" t="str">
        <f>[1]Traduzioni!$C$12</f>
        <v>Sold for full boxes only</v>
      </c>
    </row>
    <row r="54" spans="1:11" ht="34.5" customHeight="1" thickBot="1" x14ac:dyDescent="0.25">
      <c r="A54" s="98">
        <v>620080000001</v>
      </c>
      <c r="B54" s="99" t="s">
        <v>1050</v>
      </c>
      <c r="C54" s="100"/>
      <c r="D54" s="495" t="s">
        <v>701</v>
      </c>
      <c r="E54" s="497">
        <v>655</v>
      </c>
      <c r="F54" s="482">
        <v>590</v>
      </c>
      <c r="G54" s="495">
        <v>2</v>
      </c>
      <c r="H54" s="495">
        <v>0.40500000000000003</v>
      </c>
      <c r="I54" s="496" t="s">
        <v>702</v>
      </c>
      <c r="J54" s="495" t="str">
        <f>[1]Traduzioni!$A$88</f>
        <v>Коробко  Scatola   Box</v>
      </c>
      <c r="K54" s="495" t="str">
        <f>[1]Traduzioni!$A$85</f>
        <v>да - sì - yes</v>
      </c>
    </row>
    <row r="55" spans="1:11" s="51" customFormat="1" ht="32.25" thickBot="1" x14ac:dyDescent="0.25">
      <c r="A55" s="98">
        <v>620080000002</v>
      </c>
      <c r="B55" s="106" t="s">
        <v>1051</v>
      </c>
      <c r="C55" s="107"/>
      <c r="D55" s="495"/>
      <c r="E55" s="497"/>
      <c r="F55" s="482"/>
      <c r="G55" s="495"/>
      <c r="H55" s="495"/>
      <c r="I55" s="495"/>
      <c r="J55" s="495"/>
      <c r="K55" s="495"/>
    </row>
    <row r="56" spans="1:11" s="51" customFormat="1" ht="32.25" thickBot="1" x14ac:dyDescent="0.25">
      <c r="A56" s="98">
        <v>620080000003</v>
      </c>
      <c r="B56" s="106" t="s">
        <v>1052</v>
      </c>
      <c r="C56" s="107"/>
      <c r="D56" s="495"/>
      <c r="E56" s="497"/>
      <c r="F56" s="482"/>
      <c r="G56" s="495"/>
      <c r="H56" s="495"/>
      <c r="I56" s="495"/>
      <c r="J56" s="495"/>
      <c r="K56" s="495"/>
    </row>
    <row r="57" spans="1:11" s="51" customFormat="1" ht="32.25" thickBot="1" x14ac:dyDescent="0.25">
      <c r="A57" s="98">
        <v>620080000005</v>
      </c>
      <c r="B57" s="106" t="s">
        <v>1053</v>
      </c>
      <c r="C57" s="107"/>
      <c r="D57" s="495"/>
      <c r="E57" s="497"/>
      <c r="F57" s="482"/>
      <c r="G57" s="495"/>
      <c r="H57" s="495"/>
      <c r="I57" s="495"/>
      <c r="J57" s="495"/>
      <c r="K57" s="495"/>
    </row>
    <row r="58" spans="1:11" ht="36" customHeight="1" thickBot="1" x14ac:dyDescent="0.25">
      <c r="A58" s="98">
        <v>620080000004</v>
      </c>
      <c r="B58" s="106" t="s">
        <v>1054</v>
      </c>
      <c r="C58" s="107"/>
      <c r="D58" s="495"/>
      <c r="E58" s="497"/>
      <c r="F58" s="482"/>
      <c r="G58" s="495"/>
      <c r="H58" s="495"/>
      <c r="I58" s="495"/>
      <c r="J58" s="495"/>
      <c r="K58" s="495"/>
    </row>
    <row r="59" spans="1:11" ht="36.75" customHeight="1" x14ac:dyDescent="0.2">
      <c r="A59" s="98">
        <v>620080000006</v>
      </c>
      <c r="B59" s="106" t="s">
        <v>1055</v>
      </c>
      <c r="C59" s="107"/>
      <c r="D59" s="495"/>
      <c r="E59" s="497"/>
      <c r="F59" s="482"/>
      <c r="G59" s="495"/>
      <c r="H59" s="495"/>
      <c r="I59" s="495"/>
      <c r="J59" s="495"/>
      <c r="K59" s="495"/>
    </row>
    <row r="60" spans="1:11" ht="38.25" customHeight="1" thickBot="1" x14ac:dyDescent="0.25">
      <c r="A60" s="66"/>
      <c r="B60" s="127"/>
      <c r="C60" s="127"/>
      <c r="E60" s="113"/>
      <c r="F60" s="113"/>
      <c r="G60" s="66"/>
      <c r="H60" s="66"/>
      <c r="I60" s="66"/>
      <c r="K60" s="66"/>
    </row>
    <row r="61" spans="1:11" ht="38.25" customHeight="1" thickBot="1" x14ac:dyDescent="0.25">
      <c r="A61" s="68" t="str">
        <f>[1]Traduzioni!$B$5</f>
        <v>ФОРМАТ</v>
      </c>
      <c r="B61" s="509" t="str">
        <f>[1]Traduzioni!$B$48</f>
        <v>Бордюр 0,8х45</v>
      </c>
      <c r="C61" s="509"/>
      <c r="D61" s="114" t="s">
        <v>752</v>
      </c>
      <c r="E61" s="115"/>
      <c r="F61" s="115"/>
      <c r="G61" s="477" t="s">
        <v>726</v>
      </c>
      <c r="H61" s="477" t="s">
        <v>697</v>
      </c>
      <c r="I61" s="477" t="s">
        <v>726</v>
      </c>
      <c r="J61" s="71"/>
      <c r="K61" s="72"/>
    </row>
    <row r="62" spans="1:11" ht="0.75" hidden="1" customHeight="1" thickBot="1" x14ac:dyDescent="0.25">
      <c r="A62" s="73" t="str">
        <f>[1]Traduzioni!$A$5</f>
        <v>FORMATO</v>
      </c>
      <c r="B62" s="510" t="str">
        <f>[1]Traduzioni!$A$48</f>
        <v>Listello 0,8x45</v>
      </c>
      <c r="C62" s="510"/>
      <c r="D62" s="116" t="s">
        <v>753</v>
      </c>
      <c r="E62" s="117"/>
      <c r="F62" s="117"/>
      <c r="G62" s="478" t="s">
        <v>728</v>
      </c>
      <c r="H62" s="478" t="s">
        <v>697</v>
      </c>
      <c r="I62" s="478" t="s">
        <v>728</v>
      </c>
      <c r="J62" s="76"/>
      <c r="K62" s="77"/>
    </row>
    <row r="63" spans="1:11" ht="39" hidden="1" customHeight="1" thickBot="1" x14ac:dyDescent="0.25">
      <c r="A63" s="78" t="str">
        <f>[1]Traduzioni!$C$5</f>
        <v>SIZE</v>
      </c>
      <c r="B63" s="511" t="str">
        <f>[1]Traduzioni!$C$48</f>
        <v>Listello 0,8x45</v>
      </c>
      <c r="C63" s="511"/>
      <c r="D63" s="118" t="s">
        <v>754</v>
      </c>
      <c r="E63" s="119"/>
      <c r="F63" s="119"/>
      <c r="G63" s="479" t="s">
        <v>798</v>
      </c>
      <c r="H63" s="479" t="s">
        <v>697</v>
      </c>
      <c r="I63" s="479" t="s">
        <v>798</v>
      </c>
      <c r="J63" s="81"/>
      <c r="K63" s="82"/>
    </row>
    <row r="64" spans="1:11" ht="29.25" hidden="1" customHeight="1" thickBot="1" x14ac:dyDescent="0.25">
      <c r="A64" s="66"/>
      <c r="B64" s="127"/>
      <c r="C64" s="127"/>
      <c r="E64" s="113"/>
      <c r="F64" s="113"/>
      <c r="G64" s="66"/>
      <c r="H64" s="66"/>
      <c r="I64" s="66"/>
      <c r="K64" s="66"/>
    </row>
    <row r="65" spans="1:11" s="51" customFormat="1" ht="39.75" customHeight="1" thickBot="1" x14ac:dyDescent="0.25">
      <c r="A65" s="83" t="str">
        <f>[1]Traduzioni!$B$7</f>
        <v>КОД</v>
      </c>
      <c r="B65" s="84" t="str">
        <f>[1]Traduzioni!$B$8</f>
        <v>АРТИКУЛ</v>
      </c>
      <c r="C65" s="85"/>
      <c r="D65" s="83" t="str">
        <f>[1]Traduzioni!$B$9</f>
        <v>ЕД.ИЗМ.</v>
      </c>
      <c r="E65" s="120" t="str">
        <f>[1]Traduzioni!$B$10</f>
        <v>РУБЛИ</v>
      </c>
      <c r="F65" s="120" t="str">
        <f>[1]Traduzioni!$B$10</f>
        <v>РУБЛИ</v>
      </c>
      <c r="G65" s="87" t="str">
        <f>[1]Traduzioni!$B$13</f>
        <v>Штук в коробке</v>
      </c>
      <c r="H65" s="87" t="str">
        <f>[1]Traduzioni!$B$14</f>
        <v>М2 в коробке</v>
      </c>
      <c r="I65" s="87" t="str">
        <f>[1]Traduzioni!$B$15</f>
        <v>М2 в паллете</v>
      </c>
      <c r="J65" s="87" t="str">
        <f>[1]Traduzioni!$B$11</f>
        <v>Минималь-ный заказ</v>
      </c>
      <c r="K65" s="87" t="str">
        <f>[1]Traduzioni!$B$12</f>
        <v>Продается только коробками</v>
      </c>
    </row>
    <row r="66" spans="1:11" s="51" customFormat="1" ht="1.5" hidden="1" customHeight="1" thickBot="1" x14ac:dyDescent="0.25">
      <c r="A66" s="88" t="str">
        <f>[1]Traduzioni!$A$7</f>
        <v>CODICE</v>
      </c>
      <c r="B66" s="89" t="str">
        <f>[1]Traduzioni!$A$8</f>
        <v>ARTICOLO</v>
      </c>
      <c r="C66" s="90"/>
      <c r="D66" s="88" t="str">
        <f>[1]Traduzioni!$A$9</f>
        <v>U.M.</v>
      </c>
      <c r="E66" s="121" t="str">
        <f>[1]Traduzioni!$A$10</f>
        <v>RUBLI</v>
      </c>
      <c r="F66" s="121" t="str">
        <f>[1]Traduzioni!$A$10</f>
        <v>RUBLI</v>
      </c>
      <c r="G66" s="92" t="str">
        <f>[1]Traduzioni!$A$13</f>
        <v>Pz per scatola</v>
      </c>
      <c r="H66" s="92" t="str">
        <f>[1]Traduzioni!$A$14</f>
        <v>Mq per scatola</v>
      </c>
      <c r="I66" s="92" t="str">
        <f>[1]Traduzioni!$A$15</f>
        <v>Mq per pallet</v>
      </c>
      <c r="J66" s="92" t="str">
        <f>[1]Traduzioni!$A$11</f>
        <v>Ordine minimo</v>
      </c>
      <c r="K66" s="92" t="str">
        <f>[1]Traduzioni!$A$12</f>
        <v>Venduto solo a scatole intere</v>
      </c>
    </row>
    <row r="67" spans="1:11" s="51" customFormat="1" ht="23.25" hidden="1" customHeight="1" thickBot="1" x14ac:dyDescent="0.25">
      <c r="A67" s="93" t="str">
        <f>[1]Traduzioni!$C$7</f>
        <v>CODE</v>
      </c>
      <c r="B67" s="94" t="str">
        <f>[1]Traduzioni!$C$8</f>
        <v>ITEM</v>
      </c>
      <c r="C67" s="95"/>
      <c r="D67" s="93" t="str">
        <f>[1]Traduzioni!$C$9</f>
        <v>U.M.</v>
      </c>
      <c r="E67" s="122" t="str">
        <f>[1]Traduzioni!$C$10</f>
        <v>RUBLES</v>
      </c>
      <c r="F67" s="122" t="str">
        <f>[1]Traduzioni!$C$10</f>
        <v>RUBLES</v>
      </c>
      <c r="G67" s="97" t="str">
        <f>[1]Traduzioni!$C$13</f>
        <v>Pieces in a box</v>
      </c>
      <c r="H67" s="97" t="str">
        <f>[1]Traduzioni!$C$14</f>
        <v xml:space="preserve">Sqm in a box </v>
      </c>
      <c r="I67" s="97" t="str">
        <f>[1]Traduzioni!$C$15</f>
        <v xml:space="preserve">Sqm per pallet </v>
      </c>
      <c r="J67" s="97" t="str">
        <f>[1]Traduzioni!$C$11</f>
        <v>Min. Qty to be ordered</v>
      </c>
      <c r="K67" s="97" t="str">
        <f>[1]Traduzioni!$C$12</f>
        <v>Sold for full boxes only</v>
      </c>
    </row>
    <row r="68" spans="1:11" ht="32.25" customHeight="1" x14ac:dyDescent="0.2">
      <c r="A68" s="145">
        <v>600100000016</v>
      </c>
      <c r="B68" s="524" t="s">
        <v>799</v>
      </c>
      <c r="C68" s="524"/>
      <c r="D68" s="105" t="str">
        <f>[1]CODE!D223</f>
        <v>шт - pz - pcs</v>
      </c>
      <c r="E68" s="157">
        <v>605</v>
      </c>
      <c r="F68" s="158">
        <v>545</v>
      </c>
      <c r="G68" s="105">
        <f>[1]CODE!G223</f>
        <v>50</v>
      </c>
      <c r="H68" s="105" t="str">
        <f>[1]CODE!H223</f>
        <v>−</v>
      </c>
      <c r="I68" s="105" t="str">
        <f>[1]CODE!I223</f>
        <v>−</v>
      </c>
      <c r="J68" s="105" t="str">
        <f>[1]CODE!J223</f>
        <v>10 шт - pz - pcs</v>
      </c>
      <c r="K68" s="105" t="str">
        <f>[1]CODE!K223</f>
        <v>нет - no</v>
      </c>
    </row>
    <row r="69" spans="1:11" s="51" customFormat="1" ht="33" customHeight="1" x14ac:dyDescent="0.2">
      <c r="A69" s="145">
        <v>600100000013</v>
      </c>
      <c r="B69" s="525" t="s">
        <v>800</v>
      </c>
      <c r="C69" s="525"/>
      <c r="D69" s="489" t="str">
        <f>[1]CODE!D224</f>
        <v>шт - pz - pcs</v>
      </c>
      <c r="E69" s="486">
        <v>745</v>
      </c>
      <c r="F69" s="487">
        <v>671</v>
      </c>
      <c r="G69" s="489">
        <f>[1]CODE!G224</f>
        <v>50</v>
      </c>
      <c r="H69" s="489" t="str">
        <f>[1]CODE!H224</f>
        <v>−</v>
      </c>
      <c r="I69" s="489" t="str">
        <f>[1]CODE!I224</f>
        <v>−</v>
      </c>
      <c r="J69" s="489" t="str">
        <f>[1]CODE!J224</f>
        <v>10 шт - pz - pcs</v>
      </c>
      <c r="K69" s="489" t="str">
        <f>[1]CODE!K224</f>
        <v>нет - no</v>
      </c>
    </row>
    <row r="70" spans="1:11" s="51" customFormat="1" ht="35.25" customHeight="1" x14ac:dyDescent="0.2">
      <c r="A70" s="145">
        <v>600100000014</v>
      </c>
      <c r="B70" s="525" t="s">
        <v>1056</v>
      </c>
      <c r="C70" s="525"/>
      <c r="D70" s="489"/>
      <c r="E70" s="486">
        <f>[1]CODE!G119</f>
        <v>0</v>
      </c>
      <c r="F70" s="487"/>
      <c r="G70" s="489"/>
      <c r="H70" s="489"/>
      <c r="I70" s="489"/>
      <c r="J70" s="489"/>
      <c r="K70" s="489"/>
    </row>
    <row r="71" spans="1:11" s="51" customFormat="1" ht="33" customHeight="1" x14ac:dyDescent="0.2">
      <c r="A71" s="145">
        <v>600100000015</v>
      </c>
      <c r="B71" s="525" t="s">
        <v>858</v>
      </c>
      <c r="C71" s="525"/>
      <c r="D71" s="489"/>
      <c r="E71" s="486">
        <f>[1]CODE!G120</f>
        <v>0</v>
      </c>
      <c r="F71" s="487"/>
      <c r="G71" s="489"/>
      <c r="H71" s="489"/>
      <c r="I71" s="489"/>
      <c r="J71" s="489"/>
      <c r="K71" s="489"/>
    </row>
    <row r="72" spans="1:11" s="52" customFormat="1" ht="42" customHeight="1" thickBot="1" x14ac:dyDescent="0.25">
      <c r="A72" s="66"/>
      <c r="B72" s="66"/>
      <c r="C72" s="66"/>
      <c r="D72" s="51"/>
      <c r="E72" s="113"/>
      <c r="F72" s="113"/>
      <c r="G72" s="66"/>
      <c r="H72" s="66"/>
      <c r="I72" s="66"/>
      <c r="J72" s="51"/>
      <c r="K72" s="66"/>
    </row>
    <row r="73" spans="1:11" s="52" customFormat="1" ht="31.5" customHeight="1" thickBot="1" x14ac:dyDescent="0.25">
      <c r="A73" s="68" t="str">
        <f>[1]Traduzioni!$B$5</f>
        <v>ФОРМАТ</v>
      </c>
      <c r="B73" s="253" t="str">
        <f>[1]Traduzioni!$B$44</f>
        <v>Бордюр 2х45</v>
      </c>
      <c r="C73" s="254"/>
      <c r="D73" s="114" t="str">
        <f>[1]Traduzioni!$B$6</f>
        <v>ОБРАБОТКА:</v>
      </c>
      <c r="E73" s="115"/>
      <c r="F73" s="115"/>
      <c r="G73" s="477" t="str">
        <f>[1]Traduzioni!$B$24</f>
        <v>Стекло</v>
      </c>
      <c r="H73" s="477"/>
      <c r="I73" s="477"/>
      <c r="J73" s="71"/>
      <c r="K73" s="72"/>
    </row>
    <row r="74" spans="1:11" s="52" customFormat="1" ht="33" hidden="1" customHeight="1" thickBot="1" x14ac:dyDescent="0.25">
      <c r="A74" s="73" t="str">
        <f>[1]Traduzioni!$A$5</f>
        <v>FORMATO</v>
      </c>
      <c r="B74" s="255" t="str">
        <f>[1]Traduzioni!$A$44</f>
        <v>Listello 2x45</v>
      </c>
      <c r="C74" s="256"/>
      <c r="D74" s="116" t="str">
        <f>[1]Traduzioni!$A$6</f>
        <v>FINITURA:</v>
      </c>
      <c r="E74" s="117"/>
      <c r="F74" s="117"/>
      <c r="G74" s="478" t="str">
        <f>[1]Traduzioni!$A$24</f>
        <v>Vetro</v>
      </c>
      <c r="H74" s="478"/>
      <c r="I74" s="478"/>
      <c r="J74" s="76"/>
      <c r="K74" s="77"/>
    </row>
    <row r="75" spans="1:11" ht="33.75" hidden="1" customHeight="1" thickBot="1" x14ac:dyDescent="0.25">
      <c r="A75" s="78" t="str">
        <f>[1]Traduzioni!$C$5</f>
        <v>SIZE</v>
      </c>
      <c r="B75" s="257" t="str">
        <f>[1]Traduzioni!$C$44</f>
        <v>Listello 2x45</v>
      </c>
      <c r="C75" s="258"/>
      <c r="D75" s="118" t="str">
        <f>[1]Traduzioni!$C$6</f>
        <v>FINISH:</v>
      </c>
      <c r="E75" s="119"/>
      <c r="F75" s="119"/>
      <c r="G75" s="479" t="str">
        <f>[1]Traduzioni!$C$24</f>
        <v>Glass</v>
      </c>
      <c r="H75" s="479"/>
      <c r="I75" s="479"/>
      <c r="J75" s="81"/>
      <c r="K75" s="82"/>
    </row>
    <row r="76" spans="1:11" s="51" customFormat="1" ht="23.25" hidden="1" customHeight="1" thickBot="1" x14ac:dyDescent="0.25">
      <c r="A76" s="66"/>
      <c r="B76" s="66"/>
      <c r="C76" s="66"/>
      <c r="E76" s="113"/>
      <c r="F76" s="113"/>
      <c r="G76" s="66"/>
      <c r="H76" s="66"/>
      <c r="I76" s="66"/>
      <c r="K76" s="66"/>
    </row>
    <row r="77" spans="1:11" s="51" customFormat="1" ht="42" customHeight="1" thickBot="1" x14ac:dyDescent="0.25">
      <c r="A77" s="83" t="str">
        <f>[1]Traduzioni!$B$7</f>
        <v>КОД</v>
      </c>
      <c r="B77" s="84" t="str">
        <f>[1]Traduzioni!$B$8</f>
        <v>АРТИКУЛ</v>
      </c>
      <c r="C77" s="85"/>
      <c r="D77" s="83" t="str">
        <f>[1]Traduzioni!$B$9</f>
        <v>ЕД.ИЗМ.</v>
      </c>
      <c r="E77" s="120" t="str">
        <f>[1]Traduzioni!$B$10</f>
        <v>РУБЛИ</v>
      </c>
      <c r="F77" s="120" t="str">
        <f>[1]Traduzioni!$B$10</f>
        <v>РУБЛИ</v>
      </c>
      <c r="G77" s="87" t="str">
        <f>[1]Traduzioni!$B$13</f>
        <v>Штук в коробке</v>
      </c>
      <c r="H77" s="87" t="s">
        <v>698</v>
      </c>
      <c r="I77" s="87" t="s">
        <v>699</v>
      </c>
      <c r="J77" s="87" t="str">
        <f>[1]Traduzioni!$B$11</f>
        <v>Минималь-ный заказ</v>
      </c>
      <c r="K77" s="87" t="str">
        <f>[1]Traduzioni!$B$12</f>
        <v>Продается только коробками</v>
      </c>
    </row>
    <row r="78" spans="1:11" s="51" customFormat="1" ht="24" hidden="1" customHeight="1" thickBot="1" x14ac:dyDescent="0.25">
      <c r="A78" s="88" t="str">
        <f>[1]Traduzioni!$A$7</f>
        <v>CODICE</v>
      </c>
      <c r="B78" s="89" t="str">
        <f>[1]Traduzioni!$A$8</f>
        <v>ARTICOLO</v>
      </c>
      <c r="C78" s="90"/>
      <c r="D78" s="88" t="str">
        <f>[1]Traduzioni!$A$9</f>
        <v>U.M.</v>
      </c>
      <c r="E78" s="121" t="str">
        <f>[1]Traduzioni!$A$10</f>
        <v>RUBLI</v>
      </c>
      <c r="F78" s="121" t="str">
        <f>[1]Traduzioni!$A$10</f>
        <v>RUBLI</v>
      </c>
      <c r="G78" s="92" t="str">
        <f>[1]Traduzioni!$A$13</f>
        <v>Pz per scatola</v>
      </c>
      <c r="H78" s="92" t="str">
        <f>[1]Traduzioni!$A$14</f>
        <v>Mq per scatola</v>
      </c>
      <c r="I78" s="92" t="str">
        <f>[1]Traduzioni!$A$15</f>
        <v>Mq per pallet</v>
      </c>
      <c r="J78" s="92" t="str">
        <f>[1]Traduzioni!$A$11</f>
        <v>Ordine minimo</v>
      </c>
      <c r="K78" s="92" t="str">
        <f>[1]Traduzioni!$A$12</f>
        <v>Venduto solo a scatole intere</v>
      </c>
    </row>
    <row r="79" spans="1:11" ht="24" hidden="1" customHeight="1" thickBot="1" x14ac:dyDescent="0.25">
      <c r="A79" s="93" t="str">
        <f>[1]Traduzioni!$C$7</f>
        <v>CODE</v>
      </c>
      <c r="B79" s="94" t="str">
        <f>[1]Traduzioni!$C$8</f>
        <v>ITEM</v>
      </c>
      <c r="C79" s="95"/>
      <c r="D79" s="93" t="str">
        <f>[1]Traduzioni!$C$9</f>
        <v>U.M.</v>
      </c>
      <c r="E79" s="122" t="str">
        <f>[1]Traduzioni!$C$10</f>
        <v>RUBLES</v>
      </c>
      <c r="F79" s="122" t="str">
        <f>[1]Traduzioni!$C$10</f>
        <v>RUBLES</v>
      </c>
      <c r="G79" s="97" t="str">
        <f>[1]Traduzioni!$C$13</f>
        <v>Pieces in a box</v>
      </c>
      <c r="H79" s="97" t="str">
        <f>[1]Traduzioni!$C$14</f>
        <v xml:space="preserve">Sqm in a box </v>
      </c>
      <c r="I79" s="97" t="str">
        <f>[1]Traduzioni!$C$15</f>
        <v xml:space="preserve">Sqm per pallet </v>
      </c>
      <c r="J79" s="97" t="str">
        <f>[1]Traduzioni!$C$11</f>
        <v>Min. Qty to be ordered</v>
      </c>
      <c r="K79" s="97" t="str">
        <f>[1]Traduzioni!$C$12</f>
        <v>Sold for full boxes only</v>
      </c>
    </row>
    <row r="80" spans="1:11" s="51" customFormat="1" ht="33" customHeight="1" thickBot="1" x14ac:dyDescent="0.25">
      <c r="A80" s="98">
        <v>600100000003</v>
      </c>
      <c r="B80" s="99" t="s">
        <v>863</v>
      </c>
      <c r="C80" s="100"/>
      <c r="D80" s="495" t="str">
        <f>[1]CODE!D235</f>
        <v>шт - pz - pcs</v>
      </c>
      <c r="E80" s="497">
        <v>584</v>
      </c>
      <c r="F80" s="482">
        <v>526</v>
      </c>
      <c r="G80" s="495">
        <f>[1]CODE!G235</f>
        <v>10</v>
      </c>
      <c r="H80" s="495" t="str">
        <f>[1]CODE!H235</f>
        <v>−</v>
      </c>
      <c r="I80" s="495" t="str">
        <f>[1]CODE!I235</f>
        <v>−</v>
      </c>
      <c r="J80" s="495" t="str">
        <f>[1]CODE!J235</f>
        <v>Коробко  Scatola   Box</v>
      </c>
      <c r="K80" s="495" t="str">
        <f>[1]CODE!K235</f>
        <v>да - sì - yes</v>
      </c>
    </row>
    <row r="81" spans="1:11" s="51" customFormat="1" ht="32.25" thickBot="1" x14ac:dyDescent="0.25">
      <c r="A81" s="98">
        <v>600100000004</v>
      </c>
      <c r="B81" s="99" t="s">
        <v>866</v>
      </c>
      <c r="C81" s="107"/>
      <c r="D81" s="495"/>
      <c r="E81" s="497"/>
      <c r="F81" s="482"/>
      <c r="G81" s="495"/>
      <c r="H81" s="495"/>
      <c r="I81" s="495"/>
      <c r="J81" s="495"/>
      <c r="K81" s="495"/>
    </row>
    <row r="82" spans="1:11" s="51" customFormat="1" ht="31.5" x14ac:dyDescent="0.2">
      <c r="A82" s="98">
        <v>600100000005</v>
      </c>
      <c r="B82" s="99" t="s">
        <v>867</v>
      </c>
      <c r="C82" s="107"/>
      <c r="D82" s="495"/>
      <c r="E82" s="497"/>
      <c r="F82" s="482"/>
      <c r="G82" s="495"/>
      <c r="H82" s="495"/>
      <c r="I82" s="495"/>
      <c r="J82" s="495"/>
      <c r="K82" s="495"/>
    </row>
    <row r="83" spans="1:11" ht="16.5" thickBot="1" x14ac:dyDescent="0.25">
      <c r="A83" s="66"/>
      <c r="B83" s="66"/>
      <c r="C83" s="66"/>
      <c r="E83" s="113"/>
      <c r="F83" s="113"/>
      <c r="G83" s="66"/>
      <c r="H83" s="66"/>
      <c r="I83" s="66"/>
      <c r="K83" s="66"/>
    </row>
    <row r="84" spans="1:11" ht="35.25" customHeight="1" thickBot="1" x14ac:dyDescent="0.25">
      <c r="A84" s="68" t="str">
        <f>[1]Traduzioni!$B$5</f>
        <v>ФОРМАТ</v>
      </c>
      <c r="B84" s="253" t="str">
        <f>[1]Traduzioni!$B$44</f>
        <v>Бордюр 2х45</v>
      </c>
      <c r="C84" s="254"/>
      <c r="D84" s="114" t="str">
        <f>[1]Traduzioni!$B$6</f>
        <v>ОБРАБОТКА:</v>
      </c>
      <c r="E84" s="115"/>
      <c r="F84" s="115"/>
      <c r="G84" s="477" t="str">
        <f>[1]Traduzioni!$B$25</f>
        <v>Металл</v>
      </c>
      <c r="H84" s="477" t="s">
        <v>697</v>
      </c>
      <c r="I84" s="477" t="str">
        <f>[1]Traduzioni!$B$25</f>
        <v>Металл</v>
      </c>
      <c r="J84" s="71"/>
      <c r="K84" s="72"/>
    </row>
    <row r="85" spans="1:11" s="51" customFormat="1" ht="0.75" hidden="1" customHeight="1" thickBot="1" x14ac:dyDescent="0.25">
      <c r="A85" s="73" t="str">
        <f>[1]Traduzioni!$A$5</f>
        <v>FORMATO</v>
      </c>
      <c r="B85" s="255" t="str">
        <f>[1]Traduzioni!$A$44</f>
        <v>Listello 2x45</v>
      </c>
      <c r="C85" s="256"/>
      <c r="D85" s="116" t="str">
        <f>[1]Traduzioni!$A$6</f>
        <v>FINITURA:</v>
      </c>
      <c r="E85" s="117"/>
      <c r="F85" s="117"/>
      <c r="G85" s="478" t="str">
        <f>[1]Traduzioni!$A$25</f>
        <v>Metallo</v>
      </c>
      <c r="H85" s="478" t="s">
        <v>697</v>
      </c>
      <c r="I85" s="478" t="str">
        <f>[1]Traduzioni!$A$25</f>
        <v>Metallo</v>
      </c>
      <c r="J85" s="76"/>
      <c r="K85" s="77"/>
    </row>
    <row r="86" spans="1:11" s="51" customFormat="1" ht="39" hidden="1" customHeight="1" thickBot="1" x14ac:dyDescent="0.25">
      <c r="A86" s="78" t="str">
        <f>[1]Traduzioni!$C$5</f>
        <v>SIZE</v>
      </c>
      <c r="B86" s="257" t="str">
        <f>[1]Traduzioni!$C$44</f>
        <v>Listello 2x45</v>
      </c>
      <c r="C86" s="258"/>
      <c r="D86" s="118" t="str">
        <f>[1]Traduzioni!$C$6</f>
        <v>FINISH:</v>
      </c>
      <c r="E86" s="119"/>
      <c r="F86" s="119"/>
      <c r="G86" s="479" t="str">
        <f>[1]Traduzioni!$C$25</f>
        <v>Metal</v>
      </c>
      <c r="H86" s="479" t="s">
        <v>697</v>
      </c>
      <c r="I86" s="479" t="str">
        <f>[1]Traduzioni!$C$25</f>
        <v>Metal</v>
      </c>
      <c r="J86" s="81"/>
      <c r="K86" s="82"/>
    </row>
    <row r="87" spans="1:11" s="51" customFormat="1" ht="24" hidden="1" customHeight="1" thickBot="1" x14ac:dyDescent="0.25">
      <c r="A87" s="66"/>
      <c r="B87" s="66"/>
      <c r="C87" s="66"/>
      <c r="E87" s="113"/>
      <c r="F87" s="113"/>
      <c r="G87" s="66"/>
      <c r="H87" s="66"/>
      <c r="I87" s="66"/>
      <c r="K87" s="66"/>
    </row>
    <row r="88" spans="1:11" ht="44.25" customHeight="1" x14ac:dyDescent="0.2">
      <c r="A88" s="83" t="str">
        <f>[1]Traduzioni!$B$7</f>
        <v>КОД</v>
      </c>
      <c r="B88" s="84" t="str">
        <f>[1]Traduzioni!$B$8</f>
        <v>АРТИКУЛ</v>
      </c>
      <c r="C88" s="85"/>
      <c r="D88" s="83" t="str">
        <f>[1]Traduzioni!$B$9</f>
        <v>ЕД.ИЗМ.</v>
      </c>
      <c r="E88" s="120" t="str">
        <f>[1]Traduzioni!$B$10</f>
        <v>РУБЛИ</v>
      </c>
      <c r="F88" s="120" t="str">
        <f>[1]Traduzioni!$B$10</f>
        <v>РУБЛИ</v>
      </c>
      <c r="G88" s="87" t="str">
        <f>[1]Traduzioni!$B$13</f>
        <v>Штук в коробке</v>
      </c>
      <c r="H88" s="87" t="s">
        <v>698</v>
      </c>
      <c r="I88" s="87" t="s">
        <v>699</v>
      </c>
      <c r="J88" s="87" t="str">
        <f>[1]Traduzioni!$B$11</f>
        <v>Минималь-ный заказ</v>
      </c>
      <c r="K88" s="87" t="str">
        <f>[1]Traduzioni!$B$12</f>
        <v>Продается только коробками</v>
      </c>
    </row>
    <row r="89" spans="1:11" s="51" customFormat="1" ht="0.75" customHeight="1" x14ac:dyDescent="0.2">
      <c r="A89" s="88" t="str">
        <f>[1]Traduzioni!$A$7</f>
        <v>CODICE</v>
      </c>
      <c r="B89" s="89" t="str">
        <f>[1]Traduzioni!$A$8</f>
        <v>ARTICOLO</v>
      </c>
      <c r="C89" s="90"/>
      <c r="D89" s="88" t="str">
        <f>[1]Traduzioni!$A$9</f>
        <v>U.M.</v>
      </c>
      <c r="E89" s="121" t="str">
        <f>[1]Traduzioni!$A$10</f>
        <v>RUBLI</v>
      </c>
      <c r="F89" s="121" t="str">
        <f>[1]Traduzioni!$A$10</f>
        <v>RUBLI</v>
      </c>
      <c r="G89" s="92" t="str">
        <f>[1]Traduzioni!$A$13</f>
        <v>Pz per scatola</v>
      </c>
      <c r="H89" s="92" t="str">
        <f>[1]Traduzioni!$A$14</f>
        <v>Mq per scatola</v>
      </c>
      <c r="I89" s="92" t="str">
        <f>[1]Traduzioni!$A$15</f>
        <v>Mq per pallet</v>
      </c>
      <c r="J89" s="92" t="str">
        <f>[1]Traduzioni!$A$11</f>
        <v>Ordine minimo</v>
      </c>
      <c r="K89" s="92" t="str">
        <f>[1]Traduzioni!$A$12</f>
        <v>Venduto solo a scatole intere</v>
      </c>
    </row>
    <row r="90" spans="1:11" s="51" customFormat="1" ht="57.75" hidden="1" customHeight="1" thickBot="1" x14ac:dyDescent="0.25">
      <c r="A90" s="93" t="str">
        <f>[1]Traduzioni!$C$7</f>
        <v>CODE</v>
      </c>
      <c r="B90" s="94" t="str">
        <f>[1]Traduzioni!$C$8</f>
        <v>ITEM</v>
      </c>
      <c r="C90" s="95"/>
      <c r="D90" s="93" t="str">
        <f>[1]Traduzioni!$C$9</f>
        <v>U.M.</v>
      </c>
      <c r="E90" s="122" t="str">
        <f>[1]Traduzioni!$C$10</f>
        <v>RUBLES</v>
      </c>
      <c r="F90" s="122" t="str">
        <f>[1]Traduzioni!$C$10</f>
        <v>RUBLES</v>
      </c>
      <c r="G90" s="97" t="str">
        <f>[1]Traduzioni!$C$13</f>
        <v>Pieces in a box</v>
      </c>
      <c r="H90" s="97" t="str">
        <f>[1]Traduzioni!$C$14</f>
        <v xml:space="preserve">Sqm in a box </v>
      </c>
      <c r="I90" s="97" t="str">
        <f>[1]Traduzioni!$C$15</f>
        <v xml:space="preserve">Sqm per pallet </v>
      </c>
      <c r="J90" s="97" t="str">
        <f>[1]Traduzioni!$C$11</f>
        <v>Min. Qty to be ordered</v>
      </c>
      <c r="K90" s="97" t="str">
        <f>[1]Traduzioni!$C$12</f>
        <v>Sold for full boxes only</v>
      </c>
    </row>
    <row r="91" spans="1:11" s="51" customFormat="1" ht="52.5" customHeight="1" x14ac:dyDescent="0.2">
      <c r="A91" s="98">
        <v>600100000001</v>
      </c>
      <c r="B91" s="99" t="s">
        <v>860</v>
      </c>
      <c r="C91" s="100"/>
      <c r="D91" s="143" t="str">
        <f>[1]CODE!D246</f>
        <v>шт - pz - pcs</v>
      </c>
      <c r="E91" s="141">
        <v>611</v>
      </c>
      <c r="F91" s="142">
        <v>550</v>
      </c>
      <c r="G91" s="143">
        <f>[1]CODE!G246</f>
        <v>10</v>
      </c>
      <c r="H91" s="143" t="str">
        <f>[1]CODE!H246</f>
        <v>−</v>
      </c>
      <c r="I91" s="143" t="str">
        <f>[1]CODE!I246</f>
        <v>−</v>
      </c>
      <c r="J91" s="143" t="str">
        <f>[1]CODE!J246</f>
        <v>Коробко  Scatola   Box</v>
      </c>
      <c r="K91" s="143" t="str">
        <f>[1]CODE!K246</f>
        <v>да - sì - yes</v>
      </c>
    </row>
    <row r="92" spans="1:11" s="52" customFormat="1" ht="16.5" customHeight="1" thickBot="1" x14ac:dyDescent="0.25">
      <c r="A92" s="66"/>
      <c r="B92" s="66"/>
      <c r="C92" s="66"/>
      <c r="D92" s="51"/>
      <c r="E92" s="113"/>
      <c r="F92" s="113"/>
      <c r="G92" s="66"/>
      <c r="H92" s="66"/>
      <c r="I92" s="66"/>
      <c r="J92" s="51"/>
      <c r="K92" s="66"/>
    </row>
    <row r="93" spans="1:11" s="52" customFormat="1" ht="34.5" customHeight="1" thickBot="1" x14ac:dyDescent="0.25">
      <c r="A93" s="68" t="str">
        <f>[1]Traduzioni!$B$5</f>
        <v>ФОРМАТ</v>
      </c>
      <c r="B93" s="490" t="str">
        <f>[1]Traduzioni!$B$44</f>
        <v>Бордюр 2х45</v>
      </c>
      <c r="C93" s="490"/>
      <c r="D93" s="114" t="str">
        <f>[1]Traduzioni!$B$6</f>
        <v>ОБРАБОТКА:</v>
      </c>
      <c r="E93" s="115"/>
      <c r="F93" s="115"/>
      <c r="G93" s="477" t="str">
        <f>[1]Traduzioni!$B$26</f>
        <v>Шик</v>
      </c>
      <c r="H93" s="477" t="s">
        <v>697</v>
      </c>
      <c r="I93" s="477" t="str">
        <f>[1]Traduzioni!$B$24</f>
        <v>Стекло</v>
      </c>
      <c r="J93" s="71"/>
      <c r="K93" s="72"/>
    </row>
    <row r="94" spans="1:11" s="52" customFormat="1" ht="36" hidden="1" customHeight="1" thickBot="1" x14ac:dyDescent="0.25">
      <c r="A94" s="73" t="str">
        <f>[1]Traduzioni!$A$5</f>
        <v>FORMATO</v>
      </c>
      <c r="B94" s="491" t="str">
        <f>[1]Traduzioni!$A$44</f>
        <v>Listello 2x45</v>
      </c>
      <c r="C94" s="491"/>
      <c r="D94" s="116" t="str">
        <f>[1]Traduzioni!$A$6</f>
        <v>FINITURA:</v>
      </c>
      <c r="E94" s="117"/>
      <c r="F94" s="117"/>
      <c r="G94" s="478" t="str">
        <f>[1]Traduzioni!$A$26</f>
        <v>Chic</v>
      </c>
      <c r="H94" s="478"/>
      <c r="I94" s="478"/>
      <c r="J94" s="76"/>
      <c r="K94" s="77"/>
    </row>
    <row r="95" spans="1:11" ht="51.75" hidden="1" customHeight="1" thickBot="1" x14ac:dyDescent="0.25">
      <c r="A95" s="78" t="str">
        <f>[1]Traduzioni!$C$5</f>
        <v>SIZE</v>
      </c>
      <c r="B95" s="492" t="str">
        <f>[1]Traduzioni!$C$44</f>
        <v>Listello 2x45</v>
      </c>
      <c r="C95" s="492"/>
      <c r="D95" s="118" t="str">
        <f>[1]Traduzioni!$C$6</f>
        <v>FINISH:</v>
      </c>
      <c r="E95" s="119"/>
      <c r="F95" s="119"/>
      <c r="G95" s="479" t="str">
        <f>[1]Traduzioni!$C$26</f>
        <v>Chic</v>
      </c>
      <c r="H95" s="479"/>
      <c r="I95" s="479"/>
      <c r="J95" s="81"/>
      <c r="K95" s="82"/>
    </row>
    <row r="96" spans="1:11" s="51" customFormat="1" ht="23.25" hidden="1" customHeight="1" thickBot="1" x14ac:dyDescent="0.25">
      <c r="A96" s="66"/>
      <c r="B96" s="66"/>
      <c r="C96" s="66"/>
      <c r="E96" s="113"/>
      <c r="F96" s="113"/>
      <c r="G96" s="66"/>
      <c r="H96" s="66"/>
      <c r="I96" s="66"/>
      <c r="K96" s="66"/>
    </row>
    <row r="97" spans="1:11" s="51" customFormat="1" ht="45" customHeight="1" thickBot="1" x14ac:dyDescent="0.25">
      <c r="A97" s="83" t="str">
        <f>[1]Traduzioni!$B$7</f>
        <v>КОД</v>
      </c>
      <c r="B97" s="84" t="str">
        <f>[1]Traduzioni!$B$8</f>
        <v>АРТИКУЛ</v>
      </c>
      <c r="C97" s="85"/>
      <c r="D97" s="83" t="str">
        <f>[1]Traduzioni!$B$9</f>
        <v>ЕД.ИЗМ.</v>
      </c>
      <c r="E97" s="120" t="str">
        <f>[1]Traduzioni!$B$10</f>
        <v>РУБЛИ</v>
      </c>
      <c r="F97" s="120" t="str">
        <f>[1]Traduzioni!$B$10</f>
        <v>РУБЛИ</v>
      </c>
      <c r="G97" s="87" t="str">
        <f>[1]Traduzioni!$B$13</f>
        <v>Штук в коробке</v>
      </c>
      <c r="H97" s="87" t="s">
        <v>698</v>
      </c>
      <c r="I97" s="87" t="s">
        <v>699</v>
      </c>
      <c r="J97" s="87" t="str">
        <f>[1]Traduzioni!$B$11</f>
        <v>Минималь-ный заказ</v>
      </c>
      <c r="K97" s="87" t="str">
        <f>[1]Traduzioni!$B$12</f>
        <v>Продается только коробками</v>
      </c>
    </row>
    <row r="98" spans="1:11" s="51" customFormat="1" ht="24" hidden="1" customHeight="1" thickBot="1" x14ac:dyDescent="0.25">
      <c r="A98" s="88" t="str">
        <f>[1]Traduzioni!$A$7</f>
        <v>CODICE</v>
      </c>
      <c r="B98" s="89" t="str">
        <f>[1]Traduzioni!$A$8</f>
        <v>ARTICOLO</v>
      </c>
      <c r="C98" s="90"/>
      <c r="D98" s="88" t="str">
        <f>[1]Traduzioni!$A$9</f>
        <v>U.M.</v>
      </c>
      <c r="E98" s="121" t="str">
        <f>[1]Traduzioni!$A$10</f>
        <v>RUBLI</v>
      </c>
      <c r="F98" s="121" t="str">
        <f>[1]Traduzioni!$A$10</f>
        <v>RUBLI</v>
      </c>
      <c r="G98" s="92" t="str">
        <f>[1]Traduzioni!$A$13</f>
        <v>Pz per scatola</v>
      </c>
      <c r="H98" s="92" t="str">
        <f>[1]Traduzioni!$A$14</f>
        <v>Mq per scatola</v>
      </c>
      <c r="I98" s="92" t="str">
        <f>[1]Traduzioni!$A$15</f>
        <v>Mq per pallet</v>
      </c>
      <c r="J98" s="92" t="str">
        <f>[1]Traduzioni!$A$11</f>
        <v>Ordine minimo</v>
      </c>
      <c r="K98" s="92" t="str">
        <f>[1]Traduzioni!$A$12</f>
        <v>Venduto solo a scatole intere</v>
      </c>
    </row>
    <row r="99" spans="1:11" ht="19.5" hidden="1" customHeight="1" thickBot="1" x14ac:dyDescent="0.25">
      <c r="A99" s="93" t="str">
        <f>[1]Traduzioni!$C$7</f>
        <v>CODE</v>
      </c>
      <c r="B99" s="94" t="str">
        <f>[1]Traduzioni!$C$8</f>
        <v>ITEM</v>
      </c>
      <c r="C99" s="95"/>
      <c r="D99" s="93" t="str">
        <f>[1]Traduzioni!$C$9</f>
        <v>U.M.</v>
      </c>
      <c r="E99" s="122" t="str">
        <f>[1]Traduzioni!$C$10</f>
        <v>RUBLES</v>
      </c>
      <c r="F99" s="122" t="str">
        <f>[1]Traduzioni!$C$10</f>
        <v>RUBLES</v>
      </c>
      <c r="G99" s="97" t="str">
        <f>[1]Traduzioni!$C$13</f>
        <v>Pieces in a box</v>
      </c>
      <c r="H99" s="97" t="str">
        <f>[1]Traduzioni!$C$14</f>
        <v xml:space="preserve">Sqm in a box </v>
      </c>
      <c r="I99" s="97" t="str">
        <f>[1]Traduzioni!$C$15</f>
        <v xml:space="preserve">Sqm per pallet </v>
      </c>
      <c r="J99" s="97" t="str">
        <f>[1]Traduzioni!$C$11</f>
        <v>Min. Qty to be ordered</v>
      </c>
      <c r="K99" s="97" t="str">
        <f>[1]Traduzioni!$C$12</f>
        <v>Sold for full boxes only</v>
      </c>
    </row>
    <row r="100" spans="1:11" s="51" customFormat="1" ht="33.75" customHeight="1" thickBot="1" x14ac:dyDescent="0.25">
      <c r="A100" s="251">
        <f>[1]EGO!A115</f>
        <v>600090000023</v>
      </c>
      <c r="B100" s="246" t="str">
        <f>[1]EGO!B115</f>
        <v>Шик Силвер Бордюр / Chic Silver Listello</v>
      </c>
      <c r="C100" s="247"/>
      <c r="D100" s="513" t="str">
        <f>[1]CODE!D255</f>
        <v>шт - pz - pcs</v>
      </c>
      <c r="E100" s="581">
        <v>663</v>
      </c>
      <c r="F100" s="582">
        <v>598</v>
      </c>
      <c r="G100" s="513">
        <f>[1]CODE!G255</f>
        <v>10</v>
      </c>
      <c r="H100" s="513" t="str">
        <f>[1]CODE!H255</f>
        <v>−</v>
      </c>
      <c r="I100" s="513" t="str">
        <f>[1]CODE!I255</f>
        <v>−</v>
      </c>
      <c r="J100" s="513" t="str">
        <f>[1]CODE!J255</f>
        <v>Коробко  Scatola   Box</v>
      </c>
      <c r="K100" s="513" t="str">
        <f>[1]CODE!K255</f>
        <v>да - sì - yes</v>
      </c>
    </row>
    <row r="101" spans="1:11" s="51" customFormat="1" ht="31.5" x14ac:dyDescent="0.2">
      <c r="A101" s="145">
        <f>[1]EGO!A116</f>
        <v>600090000024</v>
      </c>
      <c r="B101" s="139" t="str">
        <f>[1]EGO!B116</f>
        <v>Шик Голд Бордюр / Chic Gold Listello</v>
      </c>
      <c r="C101" s="144"/>
      <c r="D101" s="513"/>
      <c r="E101" s="581">
        <v>0</v>
      </c>
      <c r="F101" s="582"/>
      <c r="G101" s="513"/>
      <c r="H101" s="513"/>
      <c r="I101" s="513"/>
      <c r="J101" s="513"/>
      <c r="K101" s="513"/>
    </row>
    <row r="102" spans="1:11" s="51" customFormat="1" ht="16.5" thickBot="1" x14ac:dyDescent="0.25">
      <c r="A102" s="127"/>
      <c r="B102" s="127"/>
      <c r="C102" s="127"/>
      <c r="D102" s="149"/>
      <c r="E102" s="201"/>
      <c r="F102" s="201"/>
      <c r="G102" s="127"/>
      <c r="H102" s="127"/>
      <c r="I102" s="127"/>
      <c r="J102" s="149"/>
      <c r="K102" s="127"/>
    </row>
    <row r="103" spans="1:11" ht="35.25" customHeight="1" thickBot="1" x14ac:dyDescent="0.25">
      <c r="A103" s="213" t="str">
        <f>[1]Traduzioni!$B$5</f>
        <v>ФОРМАТ</v>
      </c>
      <c r="B103" s="509" t="str">
        <f>[1]Traduzioni!$B$46</f>
        <v>Бордюр 2,5х45</v>
      </c>
      <c r="C103" s="509"/>
      <c r="D103" s="451" t="str">
        <f>[1]Traduzioni!$B$6</f>
        <v>ОБРАБОТКА:</v>
      </c>
      <c r="E103" s="214"/>
      <c r="F103" s="214"/>
      <c r="G103" s="560" t="str">
        <f>[1]Traduzioni!$B$27</f>
        <v>Неон</v>
      </c>
      <c r="H103" s="560" t="s">
        <v>697</v>
      </c>
      <c r="I103" s="560" t="str">
        <f>[1]Traduzioni!$B$24</f>
        <v>Стекло</v>
      </c>
      <c r="J103" s="215"/>
      <c r="K103" s="216"/>
    </row>
    <row r="104" spans="1:11" ht="41.25" hidden="1" customHeight="1" thickBot="1" x14ac:dyDescent="0.25">
      <c r="A104" s="217" t="str">
        <f>[1]Traduzioni!$A$5</f>
        <v>FORMATO</v>
      </c>
      <c r="B104" s="510" t="str">
        <f>[1]Traduzioni!$A$46</f>
        <v>Listello 2,5x45</v>
      </c>
      <c r="C104" s="510"/>
      <c r="D104" s="452" t="str">
        <f>[1]Traduzioni!$A$6</f>
        <v>FINITURA:</v>
      </c>
      <c r="E104" s="218"/>
      <c r="F104" s="218"/>
      <c r="G104" s="561" t="str">
        <f>[1]Traduzioni!$A$27</f>
        <v>Neon</v>
      </c>
      <c r="H104" s="561"/>
      <c r="I104" s="561"/>
      <c r="J104" s="219"/>
      <c r="K104" s="220"/>
    </row>
    <row r="105" spans="1:11" ht="43.5" hidden="1" customHeight="1" thickBot="1" x14ac:dyDescent="0.25">
      <c r="A105" s="221" t="str">
        <f>[1]Traduzioni!$C$5</f>
        <v>SIZE</v>
      </c>
      <c r="B105" s="511" t="str">
        <f>[1]Traduzioni!$C$46</f>
        <v>Listello 2,5x45</v>
      </c>
      <c r="C105" s="511"/>
      <c r="D105" s="453" t="str">
        <f>[1]Traduzioni!$C$6</f>
        <v>FINISH:</v>
      </c>
      <c r="E105" s="222"/>
      <c r="F105" s="222"/>
      <c r="G105" s="562" t="str">
        <f>[1]Traduzioni!$C$27</f>
        <v>Neon</v>
      </c>
      <c r="H105" s="562"/>
      <c r="I105" s="562"/>
      <c r="J105" s="223"/>
      <c r="K105" s="224"/>
    </row>
    <row r="106" spans="1:11" ht="16.5" hidden="1" thickBot="1" x14ac:dyDescent="0.25">
      <c r="A106" s="127"/>
      <c r="B106" s="127"/>
      <c r="C106" s="127"/>
      <c r="D106" s="149"/>
      <c r="E106" s="201"/>
      <c r="F106" s="201"/>
      <c r="G106" s="127"/>
      <c r="H106" s="127"/>
      <c r="I106" s="127"/>
      <c r="J106" s="149"/>
      <c r="K106" s="127"/>
    </row>
    <row r="107" spans="1:11" ht="40.5" x14ac:dyDescent="0.2">
      <c r="A107" s="225" t="str">
        <f>[1]Traduzioni!$B$7</f>
        <v>КОД</v>
      </c>
      <c r="B107" s="226" t="str">
        <f>[1]Traduzioni!$B$8</f>
        <v>АРТИКУЛ</v>
      </c>
      <c r="C107" s="227"/>
      <c r="D107" s="225" t="str">
        <f>[1]Traduzioni!$B$9</f>
        <v>ЕД.ИЗМ.</v>
      </c>
      <c r="E107" s="228" t="str">
        <f>[1]Traduzioni!$B$10</f>
        <v>РУБЛИ</v>
      </c>
      <c r="F107" s="228" t="str">
        <f>[1]Traduzioni!$B$10</f>
        <v>РУБЛИ</v>
      </c>
      <c r="G107" s="229" t="str">
        <f>[1]Traduzioni!$B$13</f>
        <v>Штук в коробке</v>
      </c>
      <c r="H107" s="229" t="s">
        <v>698</v>
      </c>
      <c r="I107" s="229" t="s">
        <v>699</v>
      </c>
      <c r="J107" s="229" t="str">
        <f>[1]Traduzioni!$B$11</f>
        <v>Минималь-ный заказ</v>
      </c>
      <c r="K107" s="229" t="str">
        <f>[1]Traduzioni!$B$12</f>
        <v>Продается только коробками</v>
      </c>
    </row>
    <row r="108" spans="1:11" ht="1.5" customHeight="1" thickBot="1" x14ac:dyDescent="0.25">
      <c r="A108" s="230" t="str">
        <f>[1]Traduzioni!$A$7</f>
        <v>CODICE</v>
      </c>
      <c r="B108" s="231" t="str">
        <f>[1]Traduzioni!$A$8</f>
        <v>ARTICOLO</v>
      </c>
      <c r="C108" s="232"/>
      <c r="D108" s="230" t="str">
        <f>[1]Traduzioni!$A$9</f>
        <v>U.M.</v>
      </c>
      <c r="E108" s="233" t="str">
        <f>[1]Traduzioni!$A$10</f>
        <v>RUBLI</v>
      </c>
      <c r="F108" s="233" t="str">
        <f>[1]Traduzioni!$A$10</f>
        <v>RUBLI</v>
      </c>
      <c r="G108" s="234" t="str">
        <f>[1]Traduzioni!$A$13</f>
        <v>Pz per scatola</v>
      </c>
      <c r="H108" s="234" t="str">
        <f>[1]Traduzioni!$A$14</f>
        <v>Mq per scatola</v>
      </c>
      <c r="I108" s="234" t="str">
        <f>[1]Traduzioni!$A$15</f>
        <v>Mq per pallet</v>
      </c>
      <c r="J108" s="234" t="str">
        <f>[1]Traduzioni!$A$11</f>
        <v>Ordine minimo</v>
      </c>
      <c r="K108" s="234" t="str">
        <f>[1]Traduzioni!$A$12</f>
        <v>Venduto solo a scatole intere</v>
      </c>
    </row>
    <row r="109" spans="1:11" ht="27.75" hidden="1" thickBot="1" x14ac:dyDescent="0.25">
      <c r="A109" s="235" t="str">
        <f>[1]Traduzioni!$C$7</f>
        <v>CODE</v>
      </c>
      <c r="B109" s="236" t="str">
        <f>[1]Traduzioni!$C$8</f>
        <v>ITEM</v>
      </c>
      <c r="C109" s="237"/>
      <c r="D109" s="235" t="str">
        <f>[1]Traduzioni!$C$9</f>
        <v>U.M.</v>
      </c>
      <c r="E109" s="238" t="str">
        <f>[1]Traduzioni!$C$10</f>
        <v>RUBLES</v>
      </c>
      <c r="F109" s="238" t="str">
        <f>[1]Traduzioni!$C$10</f>
        <v>RUBLES</v>
      </c>
      <c r="G109" s="239" t="str">
        <f>[1]Traduzioni!$C$13</f>
        <v>Pieces in a box</v>
      </c>
      <c r="H109" s="239" t="str">
        <f>[1]Traduzioni!$C$14</f>
        <v xml:space="preserve">Sqm in a box </v>
      </c>
      <c r="I109" s="239" t="str">
        <f>[1]Traduzioni!$C$15</f>
        <v xml:space="preserve">Sqm per pallet </v>
      </c>
      <c r="J109" s="239" t="str">
        <f>[1]Traduzioni!$C$11</f>
        <v>Min. Qty to be ordered</v>
      </c>
      <c r="K109" s="239" t="str">
        <f>[1]Traduzioni!$C$12</f>
        <v>Sold for full boxes only</v>
      </c>
    </row>
    <row r="110" spans="1:11" ht="37.5" customHeight="1" thickBot="1" x14ac:dyDescent="0.25">
      <c r="A110" s="251">
        <f>[1]EGO!A125</f>
        <v>600090000016</v>
      </c>
      <c r="B110" s="246" t="str">
        <f>[1]EGO!B125</f>
        <v xml:space="preserve">Неон Ред Бордюр / Neon Red Listello </v>
      </c>
      <c r="C110" s="247"/>
      <c r="D110" s="513" t="str">
        <f>[1]CODE!D265</f>
        <v>шт - pz - pcs</v>
      </c>
      <c r="E110" s="514">
        <v>685</v>
      </c>
      <c r="F110" s="515">
        <v>617</v>
      </c>
      <c r="G110" s="513">
        <f>[1]CODE!G265</f>
        <v>10</v>
      </c>
      <c r="H110" s="513" t="str">
        <f>[1]CODE!H265</f>
        <v>−</v>
      </c>
      <c r="I110" s="513" t="str">
        <f>[1]CODE!I265</f>
        <v>−</v>
      </c>
      <c r="J110" s="513" t="str">
        <f>[1]CODE!J265</f>
        <v>Коробко  Scatola   Box</v>
      </c>
      <c r="K110" s="513" t="str">
        <f>[1]CODE!K265</f>
        <v>да - sì - yes</v>
      </c>
    </row>
    <row r="111" spans="1:11" ht="32.25" thickBot="1" x14ac:dyDescent="0.25">
      <c r="A111" s="145">
        <f>[1]EGO!A126</f>
        <v>600090000015</v>
      </c>
      <c r="B111" s="139" t="str">
        <f>[1]EGO!B126</f>
        <v xml:space="preserve">Неон Ориндж Бордюр / Neon Orange Listello </v>
      </c>
      <c r="C111" s="144"/>
      <c r="D111" s="513"/>
      <c r="E111" s="514">
        <v>0</v>
      </c>
      <c r="F111" s="515"/>
      <c r="G111" s="513"/>
      <c r="H111" s="513"/>
      <c r="I111" s="513"/>
      <c r="J111" s="513"/>
      <c r="K111" s="513"/>
    </row>
    <row r="112" spans="1:11" ht="31.5" x14ac:dyDescent="0.2">
      <c r="A112" s="145">
        <f>[1]EGO!A127</f>
        <v>600090000014</v>
      </c>
      <c r="B112" s="139" t="str">
        <f>[1]EGO!B127</f>
        <v xml:space="preserve">Неон Грин Бордюр / Neon Green Listello </v>
      </c>
      <c r="C112" s="144"/>
      <c r="D112" s="513"/>
      <c r="E112" s="514">
        <v>0</v>
      </c>
      <c r="F112" s="515"/>
      <c r="G112" s="513"/>
      <c r="H112" s="513"/>
      <c r="I112" s="513"/>
      <c r="J112" s="513"/>
      <c r="K112" s="513"/>
    </row>
    <row r="113" spans="1:11" ht="16.5" thickBot="1" x14ac:dyDescent="0.25">
      <c r="A113" s="66"/>
      <c r="B113" s="66"/>
      <c r="C113" s="66"/>
      <c r="E113" s="113"/>
      <c r="F113" s="113"/>
      <c r="G113" s="66"/>
      <c r="H113" s="66"/>
      <c r="I113" s="66"/>
      <c r="K113" s="66"/>
    </row>
    <row r="114" spans="1:11" ht="36" customHeight="1" thickBot="1" x14ac:dyDescent="0.25">
      <c r="A114" s="68" t="str">
        <f>[1]Traduzioni!$B$5</f>
        <v>ФОРМАТ</v>
      </c>
      <c r="B114" s="253" t="str">
        <f>[1]Traduzioni!$B$49</f>
        <v>Тоццетто 2х2</v>
      </c>
      <c r="C114" s="254"/>
      <c r="D114" s="114" t="str">
        <f>[1]Traduzioni!$B$6</f>
        <v>ОБРАБОТКА:</v>
      </c>
      <c r="E114" s="115"/>
      <c r="F114" s="115"/>
      <c r="G114" s="477" t="str">
        <f>[1]Traduzioni!$B$24</f>
        <v>Стекло</v>
      </c>
      <c r="H114" s="477" t="s">
        <v>697</v>
      </c>
      <c r="I114" s="477" t="str">
        <f>[1]Traduzioni!$B$24</f>
        <v>Стекло</v>
      </c>
      <c r="J114" s="71"/>
      <c r="K114" s="72"/>
    </row>
    <row r="115" spans="1:11" ht="39" hidden="1" customHeight="1" thickBot="1" x14ac:dyDescent="0.25">
      <c r="A115" s="73" t="str">
        <f>[1]Traduzioni!$A$5</f>
        <v>FORMATO</v>
      </c>
      <c r="B115" s="255" t="str">
        <f>[1]Traduzioni!$A$49</f>
        <v>Tozzetto 2x2</v>
      </c>
      <c r="C115" s="256"/>
      <c r="D115" s="116" t="str">
        <f>[1]Traduzioni!$A$6</f>
        <v>FINITURA:</v>
      </c>
      <c r="E115" s="117"/>
      <c r="F115" s="117"/>
      <c r="G115" s="478" t="str">
        <f>[1]Traduzioni!$A$24</f>
        <v>Vetro</v>
      </c>
      <c r="H115" s="478"/>
      <c r="I115" s="478"/>
      <c r="J115" s="76"/>
      <c r="K115" s="77"/>
    </row>
    <row r="116" spans="1:11" ht="39" hidden="1" customHeight="1" thickBot="1" x14ac:dyDescent="0.25">
      <c r="A116" s="78" t="str">
        <f>[1]Traduzioni!$C$5</f>
        <v>SIZE</v>
      </c>
      <c r="B116" s="257" t="str">
        <f>[1]Traduzioni!$C$49</f>
        <v>Tozzetto 2x2</v>
      </c>
      <c r="C116" s="258"/>
      <c r="D116" s="118" t="str">
        <f>[1]Traduzioni!$C$6</f>
        <v>FINISH:</v>
      </c>
      <c r="E116" s="119"/>
      <c r="F116" s="119"/>
      <c r="G116" s="479" t="str">
        <f>[1]Traduzioni!$C$24</f>
        <v>Glass</v>
      </c>
      <c r="H116" s="479"/>
      <c r="I116" s="479"/>
      <c r="J116" s="81"/>
      <c r="K116" s="82"/>
    </row>
    <row r="117" spans="1:11" ht="24.75" hidden="1" customHeight="1" thickBot="1" x14ac:dyDescent="0.25">
      <c r="A117" s="66"/>
      <c r="B117" s="66"/>
      <c r="C117" s="66"/>
      <c r="E117" s="113"/>
      <c r="F117" s="113"/>
      <c r="G117" s="66"/>
      <c r="H117" s="66"/>
      <c r="I117" s="66"/>
      <c r="K117" s="66"/>
    </row>
    <row r="118" spans="1:11" ht="40.5" x14ac:dyDescent="0.2">
      <c r="A118" s="83" t="str">
        <f>[1]Traduzioni!$B$7</f>
        <v>КОД</v>
      </c>
      <c r="B118" s="84" t="str">
        <f>[1]Traduzioni!$B$8</f>
        <v>АРТИКУЛ</v>
      </c>
      <c r="C118" s="85"/>
      <c r="D118" s="83" t="str">
        <f>[1]Traduzioni!$B$9</f>
        <v>ЕД.ИЗМ.</v>
      </c>
      <c r="E118" s="120" t="str">
        <f>[1]Traduzioni!$B$10</f>
        <v>РУБЛИ</v>
      </c>
      <c r="F118" s="120" t="str">
        <f>[1]Traduzioni!$B$10</f>
        <v>РУБЛИ</v>
      </c>
      <c r="G118" s="87" t="str">
        <f>[1]Traduzioni!$B$13</f>
        <v>Штук в коробке</v>
      </c>
      <c r="H118" s="87" t="str">
        <f>[1]Traduzioni!$B$14</f>
        <v>М2 в коробке</v>
      </c>
      <c r="I118" s="87" t="str">
        <f>[1]Traduzioni!$B$15</f>
        <v>М2 в паллете</v>
      </c>
      <c r="J118" s="87" t="str">
        <f>[1]Traduzioni!$B$11</f>
        <v>Минималь-ный заказ</v>
      </c>
      <c r="K118" s="87" t="str">
        <f>[1]Traduzioni!$B$12</f>
        <v>Продается только коробками</v>
      </c>
    </row>
    <row r="119" spans="1:11" ht="0.75" customHeight="1" thickBot="1" x14ac:dyDescent="0.25">
      <c r="A119" s="88" t="str">
        <f>[1]Traduzioni!$A$7</f>
        <v>CODICE</v>
      </c>
      <c r="B119" s="89" t="str">
        <f>[1]Traduzioni!$A$8</f>
        <v>ARTICOLO</v>
      </c>
      <c r="C119" s="90"/>
      <c r="D119" s="88" t="str">
        <f>[1]Traduzioni!$A$9</f>
        <v>U.M.</v>
      </c>
      <c r="E119" s="121" t="str">
        <f>[1]Traduzioni!$A$10</f>
        <v>RUBLI</v>
      </c>
      <c r="F119" s="121" t="str">
        <f>[1]Traduzioni!$A$10</f>
        <v>RUBLI</v>
      </c>
      <c r="G119" s="92" t="str">
        <f>[1]Traduzioni!$A$13</f>
        <v>Pz per scatola</v>
      </c>
      <c r="H119" s="92" t="str">
        <f>[1]Traduzioni!$A$14</f>
        <v>Mq per scatola</v>
      </c>
      <c r="I119" s="92" t="str">
        <f>[1]Traduzioni!$A$15</f>
        <v>Mq per pallet</v>
      </c>
      <c r="J119" s="92" t="str">
        <f>[1]Traduzioni!$A$11</f>
        <v>Ordine minimo</v>
      </c>
      <c r="K119" s="92" t="str">
        <f>[1]Traduzioni!$A$12</f>
        <v>Venduto solo a scatole intere</v>
      </c>
    </row>
    <row r="120" spans="1:11" ht="27.75" hidden="1" thickBot="1" x14ac:dyDescent="0.25">
      <c r="A120" s="93" t="str">
        <f>[1]Traduzioni!$C$7</f>
        <v>CODE</v>
      </c>
      <c r="B120" s="94" t="str">
        <f>[1]Traduzioni!$C$8</f>
        <v>ITEM</v>
      </c>
      <c r="C120" s="95"/>
      <c r="D120" s="93" t="str">
        <f>[1]Traduzioni!$C$9</f>
        <v>U.M.</v>
      </c>
      <c r="E120" s="122" t="str">
        <f>[1]Traduzioni!$C$10</f>
        <v>RUBLES</v>
      </c>
      <c r="F120" s="122" t="str">
        <f>[1]Traduzioni!$C$10</f>
        <v>RUBLES</v>
      </c>
      <c r="G120" s="97" t="str">
        <f>[1]Traduzioni!$C$13</f>
        <v>Pieces in a box</v>
      </c>
      <c r="H120" s="97" t="str">
        <f>[1]Traduzioni!$C$14</f>
        <v xml:space="preserve">Sqm in a box </v>
      </c>
      <c r="I120" s="97" t="str">
        <f>[1]Traduzioni!$C$15</f>
        <v xml:space="preserve">Sqm per pallet </v>
      </c>
      <c r="J120" s="97" t="str">
        <f>[1]Traduzioni!$C$11</f>
        <v>Min. Qty to be ordered</v>
      </c>
      <c r="K120" s="97" t="str">
        <f>[1]Traduzioni!$C$12</f>
        <v>Sold for full boxes only</v>
      </c>
    </row>
    <row r="121" spans="1:11" ht="36" customHeight="1" thickBot="1" x14ac:dyDescent="0.25">
      <c r="A121" s="98">
        <v>600100000006</v>
      </c>
      <c r="B121" s="99" t="s">
        <v>756</v>
      </c>
      <c r="C121" s="100"/>
      <c r="D121" s="495" t="str">
        <f>[1]CODE!D287</f>
        <v>шт - pz - pcs</v>
      </c>
      <c r="E121" s="497">
        <v>161</v>
      </c>
      <c r="F121" s="482">
        <v>145</v>
      </c>
      <c r="G121" s="495">
        <f>[1]CODE!G287</f>
        <v>100</v>
      </c>
      <c r="H121" s="495" t="str">
        <f>[1]CODE!H287</f>
        <v>−</v>
      </c>
      <c r="I121" s="495" t="str">
        <f>[1]CODE!I287</f>
        <v>−</v>
      </c>
      <c r="J121" s="495" t="str">
        <f>[1]CODE!J287</f>
        <v>4 шт - pz - pcs</v>
      </c>
      <c r="K121" s="495" t="str">
        <f>[1]CODE!K287</f>
        <v>нет - no</v>
      </c>
    </row>
    <row r="122" spans="1:11" ht="32.25" thickBot="1" x14ac:dyDescent="0.25">
      <c r="A122" s="98">
        <v>600100000007</v>
      </c>
      <c r="B122" s="99" t="s">
        <v>759</v>
      </c>
      <c r="C122" s="107"/>
      <c r="D122" s="495"/>
      <c r="E122" s="497"/>
      <c r="F122" s="482"/>
      <c r="G122" s="495"/>
      <c r="H122" s="495"/>
      <c r="I122" s="495"/>
      <c r="J122" s="495"/>
      <c r="K122" s="495"/>
    </row>
    <row r="123" spans="1:11" ht="31.5" x14ac:dyDescent="0.2">
      <c r="A123" s="98">
        <v>600100000008</v>
      </c>
      <c r="B123" s="99" t="s">
        <v>760</v>
      </c>
      <c r="C123" s="107"/>
      <c r="D123" s="495"/>
      <c r="E123" s="497"/>
      <c r="F123" s="482"/>
      <c r="G123" s="495"/>
      <c r="H123" s="495"/>
      <c r="I123" s="495"/>
      <c r="J123" s="495"/>
      <c r="K123" s="495"/>
    </row>
    <row r="124" spans="1:11" ht="16.5" thickBot="1" x14ac:dyDescent="0.25">
      <c r="A124" s="66"/>
      <c r="B124" s="66"/>
      <c r="C124" s="66"/>
      <c r="E124" s="113"/>
      <c r="F124" s="113"/>
      <c r="G124" s="66"/>
      <c r="H124" s="66"/>
      <c r="I124" s="66"/>
      <c r="K124" s="66"/>
    </row>
    <row r="125" spans="1:11" ht="36" customHeight="1" thickBot="1" x14ac:dyDescent="0.25">
      <c r="A125" s="68" t="str">
        <f>[1]Traduzioni!$B$5</f>
        <v>ФОРМАТ</v>
      </c>
      <c r="B125" s="253" t="str">
        <f>[1]Traduzioni!$B$49</f>
        <v>Тоццетто 2х2</v>
      </c>
      <c r="C125" s="254"/>
      <c r="D125" s="114" t="str">
        <f>[1]Traduzioni!$B$6</f>
        <v>ОБРАБОТКА:</v>
      </c>
      <c r="E125" s="115"/>
      <c r="F125" s="115"/>
      <c r="G125" s="477" t="str">
        <f>[1]Traduzioni!$B$25</f>
        <v>Металл</v>
      </c>
      <c r="H125" s="477" t="s">
        <v>697</v>
      </c>
      <c r="I125" s="477" t="str">
        <f>[1]Traduzioni!$B$25</f>
        <v>Металл</v>
      </c>
      <c r="J125" s="71"/>
      <c r="K125" s="72"/>
    </row>
    <row r="126" spans="1:11" ht="39.75" hidden="1" customHeight="1" thickBot="1" x14ac:dyDescent="0.25">
      <c r="A126" s="73" t="str">
        <f>[1]Traduzioni!$A$5</f>
        <v>FORMATO</v>
      </c>
      <c r="B126" s="255" t="str">
        <f>[1]Traduzioni!$A$49</f>
        <v>Tozzetto 2x2</v>
      </c>
      <c r="C126" s="256"/>
      <c r="D126" s="116" t="str">
        <f>[1]Traduzioni!$A$6</f>
        <v>FINITURA:</v>
      </c>
      <c r="E126" s="117"/>
      <c r="F126" s="117"/>
      <c r="G126" s="478" t="str">
        <f>[1]Traduzioni!$A$25</f>
        <v>Metallo</v>
      </c>
      <c r="H126" s="478" t="s">
        <v>697</v>
      </c>
      <c r="I126" s="478" t="str">
        <f>[1]Traduzioni!$A$25</f>
        <v>Metallo</v>
      </c>
      <c r="J126" s="76"/>
      <c r="K126" s="77"/>
    </row>
    <row r="127" spans="1:11" ht="38.25" hidden="1" customHeight="1" thickBot="1" x14ac:dyDescent="0.25">
      <c r="A127" s="78" t="str">
        <f>[1]Traduzioni!$C$5</f>
        <v>SIZE</v>
      </c>
      <c r="B127" s="257" t="str">
        <f>[1]Traduzioni!$C$49</f>
        <v>Tozzetto 2x2</v>
      </c>
      <c r="C127" s="258"/>
      <c r="D127" s="118" t="str">
        <f>[1]Traduzioni!$C$6</f>
        <v>FINISH:</v>
      </c>
      <c r="E127" s="119"/>
      <c r="F127" s="119"/>
      <c r="G127" s="479" t="str">
        <f>[1]Traduzioni!$C$25</f>
        <v>Metal</v>
      </c>
      <c r="H127" s="479" t="s">
        <v>697</v>
      </c>
      <c r="I127" s="479" t="str">
        <f>[1]Traduzioni!$C$25</f>
        <v>Metal</v>
      </c>
      <c r="J127" s="81"/>
      <c r="K127" s="82"/>
    </row>
    <row r="128" spans="1:11" ht="16.5" hidden="1" thickBot="1" x14ac:dyDescent="0.25">
      <c r="A128" s="66"/>
      <c r="B128" s="66"/>
      <c r="C128" s="66"/>
      <c r="E128" s="113"/>
      <c r="F128" s="113"/>
      <c r="G128" s="66"/>
      <c r="H128" s="66"/>
      <c r="I128" s="66"/>
      <c r="K128" s="66"/>
    </row>
    <row r="129" spans="1:11" ht="39.75" customHeight="1" x14ac:dyDescent="0.2">
      <c r="A129" s="83" t="str">
        <f>[1]Traduzioni!$B$7</f>
        <v>КОД</v>
      </c>
      <c r="B129" s="84" t="str">
        <f>[1]Traduzioni!$B$8</f>
        <v>АРТИКУЛ</v>
      </c>
      <c r="C129" s="85"/>
      <c r="D129" s="83" t="str">
        <f>[1]Traduzioni!$B$9</f>
        <v>ЕД.ИЗМ.</v>
      </c>
      <c r="E129" s="120" t="str">
        <f>[1]Traduzioni!$B$10</f>
        <v>РУБЛИ</v>
      </c>
      <c r="F129" s="120" t="str">
        <f>[1]Traduzioni!$B$10</f>
        <v>РУБЛИ</v>
      </c>
      <c r="G129" s="87" t="str">
        <f>[1]Traduzioni!$B$13</f>
        <v>Штук в коробке</v>
      </c>
      <c r="H129" s="87" t="str">
        <f>[1]Traduzioni!$B$14</f>
        <v>М2 в коробке</v>
      </c>
      <c r="I129" s="87" t="str">
        <f>[1]Traduzioni!$B$15</f>
        <v>М2 в паллете</v>
      </c>
      <c r="J129" s="87" t="str">
        <f>[1]Traduzioni!$B$11</f>
        <v>Минималь-ный заказ</v>
      </c>
      <c r="K129" s="87" t="str">
        <f>[1]Traduzioni!$B$12</f>
        <v>Продается только коробками</v>
      </c>
    </row>
    <row r="130" spans="1:11" ht="27" hidden="1" x14ac:dyDescent="0.2">
      <c r="A130" s="88" t="str">
        <f>[1]Traduzioni!$A$7</f>
        <v>CODICE</v>
      </c>
      <c r="B130" s="89" t="str">
        <f>[1]Traduzioni!$A$8</f>
        <v>ARTICOLO</v>
      </c>
      <c r="C130" s="90"/>
      <c r="D130" s="88" t="str">
        <f>[1]Traduzioni!$A$9</f>
        <v>U.M.</v>
      </c>
      <c r="E130" s="121" t="str">
        <f>[1]Traduzioni!$A$10</f>
        <v>RUBLI</v>
      </c>
      <c r="F130" s="121" t="str">
        <f>[1]Traduzioni!$A$10</f>
        <v>RUBLI</v>
      </c>
      <c r="G130" s="92" t="str">
        <f>[1]Traduzioni!$A$13</f>
        <v>Pz per scatola</v>
      </c>
      <c r="H130" s="92" t="str">
        <f>[1]Traduzioni!$A$14</f>
        <v>Mq per scatola</v>
      </c>
      <c r="I130" s="92" t="str">
        <f>[1]Traduzioni!$A$15</f>
        <v>Mq per pallet</v>
      </c>
      <c r="J130" s="92" t="str">
        <f>[1]Traduzioni!$A$11</f>
        <v>Ordine minimo</v>
      </c>
      <c r="K130" s="92" t="str">
        <f>[1]Traduzioni!$A$12</f>
        <v>Venduto solo a scatole intere</v>
      </c>
    </row>
    <row r="131" spans="1:11" ht="32.25" hidden="1" customHeight="1" thickBot="1" x14ac:dyDescent="0.25">
      <c r="A131" s="93" t="str">
        <f>[1]Traduzioni!$C$7</f>
        <v>CODE</v>
      </c>
      <c r="B131" s="94" t="str">
        <f>[1]Traduzioni!$C$8</f>
        <v>ITEM</v>
      </c>
      <c r="C131" s="95"/>
      <c r="D131" s="93" t="str">
        <f>[1]Traduzioni!$C$9</f>
        <v>U.M.</v>
      </c>
      <c r="E131" s="122" t="str">
        <f>[1]Traduzioni!$C$10</f>
        <v>RUBLES</v>
      </c>
      <c r="F131" s="122" t="str">
        <f>[1]Traduzioni!$C$10</f>
        <v>RUBLES</v>
      </c>
      <c r="G131" s="97" t="str">
        <f>[1]Traduzioni!$C$13</f>
        <v>Pieces in a box</v>
      </c>
      <c r="H131" s="97" t="str">
        <f>[1]Traduzioni!$C$14</f>
        <v xml:space="preserve">Sqm in a box </v>
      </c>
      <c r="I131" s="97" t="str">
        <f>[1]Traduzioni!$C$15</f>
        <v xml:space="preserve">Sqm per pallet </v>
      </c>
      <c r="J131" s="97" t="str">
        <f>[1]Traduzioni!$C$11</f>
        <v>Min. Qty to be ordered</v>
      </c>
      <c r="K131" s="97" t="str">
        <f>[1]Traduzioni!$C$12</f>
        <v>Sold for full boxes only</v>
      </c>
    </row>
    <row r="132" spans="1:11" ht="35.25" customHeight="1" x14ac:dyDescent="0.2">
      <c r="A132" s="98">
        <v>600100000002</v>
      </c>
      <c r="B132" s="99" t="s">
        <v>803</v>
      </c>
      <c r="C132" s="100"/>
      <c r="D132" s="143" t="str">
        <f>[1]CODE!D298</f>
        <v>шт - pz - pcs</v>
      </c>
      <c r="E132" s="162">
        <v>180</v>
      </c>
      <c r="F132" s="110">
        <v>162</v>
      </c>
      <c r="G132" s="143">
        <f>[1]CODE!G298</f>
        <v>100</v>
      </c>
      <c r="H132" s="143" t="str">
        <f>[1]CODE!H298</f>
        <v>−</v>
      </c>
      <c r="I132" s="143" t="str">
        <f>[1]CODE!I298</f>
        <v>−</v>
      </c>
      <c r="J132" s="143" t="str">
        <f>[1]CODE!J298</f>
        <v>4 шт - pz - pcs</v>
      </c>
      <c r="K132" s="143" t="str">
        <f>[1]CODE!K298</f>
        <v>нет - no</v>
      </c>
    </row>
    <row r="133" spans="1:11" ht="16.5" thickBot="1" x14ac:dyDescent="0.25">
      <c r="A133" s="66"/>
      <c r="B133" s="66"/>
      <c r="C133" s="66"/>
      <c r="E133" s="113"/>
      <c r="F133" s="113"/>
      <c r="G133" s="66"/>
      <c r="H133" s="66"/>
      <c r="I133" s="66"/>
      <c r="K133" s="66"/>
    </row>
    <row r="134" spans="1:11" ht="34.5" customHeight="1" thickBot="1" x14ac:dyDescent="0.25">
      <c r="A134" s="68" t="str">
        <f>[1]Traduzioni!$B$5</f>
        <v>ФОРМАТ</v>
      </c>
      <c r="B134" s="490" t="str">
        <f>[1]Traduzioni!$B$49</f>
        <v>Тоццетто 2х2</v>
      </c>
      <c r="C134" s="490"/>
      <c r="D134" s="114" t="str">
        <f>[1]Traduzioni!$B$6</f>
        <v>ОБРАБОТКА:</v>
      </c>
      <c r="E134" s="115"/>
      <c r="F134" s="115"/>
      <c r="G134" s="477" t="str">
        <f>[1]Traduzioni!$B$26</f>
        <v>Шик</v>
      </c>
      <c r="H134" s="477" t="s">
        <v>697</v>
      </c>
      <c r="I134" s="477" t="str">
        <f>[1]Traduzioni!$B$24</f>
        <v>Стекло</v>
      </c>
      <c r="J134" s="71"/>
      <c r="K134" s="72"/>
    </row>
    <row r="135" spans="1:11" ht="24" hidden="1" thickBot="1" x14ac:dyDescent="0.25">
      <c r="A135" s="73" t="str">
        <f>[1]Traduzioni!$A$5</f>
        <v>FORMATO</v>
      </c>
      <c r="B135" s="491" t="str">
        <f>[1]Traduzioni!$A$49</f>
        <v>Tozzetto 2x2</v>
      </c>
      <c r="C135" s="491"/>
      <c r="D135" s="116" t="str">
        <f>[1]Traduzioni!$A$6</f>
        <v>FINITURA:</v>
      </c>
      <c r="E135" s="117"/>
      <c r="F135" s="117"/>
      <c r="G135" s="478" t="str">
        <f>[1]Traduzioni!$A$26</f>
        <v>Chic</v>
      </c>
      <c r="H135" s="478"/>
      <c r="I135" s="478"/>
      <c r="J135" s="76"/>
      <c r="K135" s="77"/>
    </row>
    <row r="136" spans="1:11" ht="38.25" hidden="1" customHeight="1" thickBot="1" x14ac:dyDescent="0.25">
      <c r="A136" s="78" t="str">
        <f>[1]Traduzioni!$C$5</f>
        <v>SIZE</v>
      </c>
      <c r="B136" s="492" t="str">
        <f>[1]Traduzioni!$C$49</f>
        <v>Tozzetto 2x2</v>
      </c>
      <c r="C136" s="492"/>
      <c r="D136" s="118" t="str">
        <f>[1]Traduzioni!$C$6</f>
        <v>FINISH:</v>
      </c>
      <c r="E136" s="119"/>
      <c r="F136" s="119"/>
      <c r="G136" s="479" t="str">
        <f>[1]Traduzioni!$C$26</f>
        <v>Chic</v>
      </c>
      <c r="H136" s="479"/>
      <c r="I136" s="479"/>
      <c r="J136" s="81"/>
      <c r="K136" s="82"/>
    </row>
    <row r="137" spans="1:11" ht="16.5" hidden="1" thickBot="1" x14ac:dyDescent="0.25">
      <c r="A137" s="66"/>
      <c r="B137" s="66"/>
      <c r="C137" s="66"/>
      <c r="E137" s="113"/>
      <c r="F137" s="113"/>
      <c r="G137" s="66"/>
      <c r="H137" s="66"/>
      <c r="I137" s="66"/>
      <c r="K137" s="66"/>
    </row>
    <row r="138" spans="1:11" ht="40.5" x14ac:dyDescent="0.2">
      <c r="A138" s="83" t="str">
        <f>[1]Traduzioni!$B$7</f>
        <v>КОД</v>
      </c>
      <c r="B138" s="84" t="str">
        <f>[1]Traduzioni!$B$8</f>
        <v>АРТИКУЛ</v>
      </c>
      <c r="C138" s="85"/>
      <c r="D138" s="83" t="str">
        <f>[1]Traduzioni!$B$9</f>
        <v>ЕД.ИЗМ.</v>
      </c>
      <c r="E138" s="120" t="str">
        <f>[1]Traduzioni!$B$10</f>
        <v>РУБЛИ</v>
      </c>
      <c r="F138" s="120" t="str">
        <f>[1]Traduzioni!$B$10</f>
        <v>РУБЛИ</v>
      </c>
      <c r="G138" s="87" t="str">
        <f>[1]Traduzioni!$B$13</f>
        <v>Штук в коробке</v>
      </c>
      <c r="H138" s="87" t="s">
        <v>698</v>
      </c>
      <c r="I138" s="87" t="s">
        <v>699</v>
      </c>
      <c r="J138" s="87" t="str">
        <f>[1]Traduzioni!$B$11</f>
        <v>Минималь-ный заказ</v>
      </c>
      <c r="K138" s="87" t="str">
        <f>[1]Traduzioni!$B$12</f>
        <v>Продается только коробками</v>
      </c>
    </row>
    <row r="139" spans="1:11" ht="0.75" customHeight="1" thickBot="1" x14ac:dyDescent="0.25">
      <c r="A139" s="88" t="str">
        <f>[1]Traduzioni!$A$7</f>
        <v>CODICE</v>
      </c>
      <c r="B139" s="89" t="str">
        <f>[1]Traduzioni!$A$8</f>
        <v>ARTICOLO</v>
      </c>
      <c r="C139" s="90"/>
      <c r="D139" s="88" t="str">
        <f>[1]Traduzioni!$A$9</f>
        <v>U.M.</v>
      </c>
      <c r="E139" s="121" t="str">
        <f>[1]Traduzioni!$A$10</f>
        <v>RUBLI</v>
      </c>
      <c r="F139" s="121" t="str">
        <f>[1]Traduzioni!$A$10</f>
        <v>RUBLI</v>
      </c>
      <c r="G139" s="92" t="str">
        <f>[1]Traduzioni!$A$13</f>
        <v>Pz per scatola</v>
      </c>
      <c r="H139" s="92" t="str">
        <f>[1]Traduzioni!$A$14</f>
        <v>Mq per scatola</v>
      </c>
      <c r="I139" s="92" t="str">
        <f>[1]Traduzioni!$A$15</f>
        <v>Mq per pallet</v>
      </c>
      <c r="J139" s="92" t="str">
        <f>[1]Traduzioni!$A$11</f>
        <v>Ordine minimo</v>
      </c>
      <c r="K139" s="92" t="str">
        <f>[1]Traduzioni!$A$12</f>
        <v>Venduto solo a scatole intere</v>
      </c>
    </row>
    <row r="140" spans="1:11" ht="30.75" hidden="1" customHeight="1" thickBot="1" x14ac:dyDescent="0.25">
      <c r="A140" s="93" t="str">
        <f>[1]Traduzioni!$C$7</f>
        <v>CODE</v>
      </c>
      <c r="B140" s="94" t="str">
        <f>[1]Traduzioni!$C$8</f>
        <v>ITEM</v>
      </c>
      <c r="C140" s="95"/>
      <c r="D140" s="93" t="str">
        <f>[1]Traduzioni!$C$9</f>
        <v>U.M.</v>
      </c>
      <c r="E140" s="122" t="str">
        <f>[1]Traduzioni!$C$10</f>
        <v>RUBLES</v>
      </c>
      <c r="F140" s="122" t="str">
        <f>[1]Traduzioni!$C$10</f>
        <v>RUBLES</v>
      </c>
      <c r="G140" s="97" t="str">
        <f>[1]Traduzioni!$C$13</f>
        <v>Pieces in a box</v>
      </c>
      <c r="H140" s="97" t="str">
        <f>[1]Traduzioni!$C$14</f>
        <v xml:space="preserve">Sqm in a box </v>
      </c>
      <c r="I140" s="97" t="str">
        <f>[1]Traduzioni!$C$15</f>
        <v xml:space="preserve">Sqm per pallet </v>
      </c>
      <c r="J140" s="97" t="str">
        <f>[1]Traduzioni!$C$11</f>
        <v>Min. Qty to be ordered</v>
      </c>
      <c r="K140" s="97" t="str">
        <f>[1]Traduzioni!$C$12</f>
        <v>Sold for full boxes only</v>
      </c>
    </row>
    <row r="141" spans="1:11" ht="34.5" customHeight="1" thickBot="1" x14ac:dyDescent="0.25">
      <c r="A141" s="251">
        <f>[1]EGO!A156</f>
        <v>600090000025</v>
      </c>
      <c r="B141" s="246" t="str">
        <f>[1]EGO!B156</f>
        <v>Шик Силвер Тоццетто / Chic Silver Tozzetto</v>
      </c>
      <c r="C141" s="247"/>
      <c r="D141" s="575" t="str">
        <f>[1]CODE!D307</f>
        <v>шт - pz - pcs</v>
      </c>
      <c r="E141" s="514">
        <v>328</v>
      </c>
      <c r="F141" s="515">
        <v>295</v>
      </c>
      <c r="G141" s="575">
        <f>[1]CODE!G307</f>
        <v>100</v>
      </c>
      <c r="H141" s="575" t="str">
        <f>[1]CODE!H307</f>
        <v>−</v>
      </c>
      <c r="I141" s="575" t="str">
        <f>[1]CODE!I307</f>
        <v>−</v>
      </c>
      <c r="J141" s="575" t="str">
        <f>[1]CODE!J307</f>
        <v>4 шт - pz - pcs</v>
      </c>
      <c r="K141" s="575" t="str">
        <f>[1]CODE!K307</f>
        <v>нет - no</v>
      </c>
    </row>
    <row r="142" spans="1:11" ht="31.5" x14ac:dyDescent="0.2">
      <c r="A142" s="145">
        <f>[1]EGO!A157</f>
        <v>600090000026</v>
      </c>
      <c r="B142" s="139" t="str">
        <f>[1]EGO!B157</f>
        <v>Шик Голд Тоццетто / Chic Gold Tozzetto</v>
      </c>
      <c r="C142" s="144"/>
      <c r="D142" s="575">
        <f>[1]EGO!D157</f>
        <v>0</v>
      </c>
      <c r="E142" s="514">
        <v>0</v>
      </c>
      <c r="F142" s="515"/>
      <c r="G142" s="575">
        <f>[1]EGO!G157</f>
        <v>0</v>
      </c>
      <c r="H142" s="575">
        <f>[1]EGO!H157</f>
        <v>0</v>
      </c>
      <c r="I142" s="575">
        <f>[1]EGO!I157</f>
        <v>0</v>
      </c>
      <c r="J142" s="575">
        <f>[1]EGO!J157</f>
        <v>0</v>
      </c>
      <c r="K142" s="575">
        <f>[1]EGO!K157</f>
        <v>0</v>
      </c>
    </row>
    <row r="143" spans="1:11" ht="16.5" thickBot="1" x14ac:dyDescent="0.25">
      <c r="A143" s="66"/>
      <c r="B143" s="66"/>
      <c r="C143" s="66"/>
      <c r="E143" s="113"/>
      <c r="F143" s="113"/>
      <c r="G143" s="66"/>
      <c r="H143" s="66"/>
      <c r="I143" s="66"/>
      <c r="K143" s="66"/>
    </row>
    <row r="144" spans="1:11" ht="36" customHeight="1" thickBot="1" x14ac:dyDescent="0.25">
      <c r="A144" s="68" t="str">
        <f>[1]Traduzioni!$B$5</f>
        <v>ФОРМАТ</v>
      </c>
      <c r="B144" s="490" t="str">
        <f>[1]Traduzioni!$B$50</f>
        <v>Тоццетто 2,5х2,5</v>
      </c>
      <c r="C144" s="490"/>
      <c r="D144" s="114" t="str">
        <f>[1]Traduzioni!$B$6</f>
        <v>ОБРАБОТКА:</v>
      </c>
      <c r="E144" s="115"/>
      <c r="F144" s="115"/>
      <c r="G144" s="477" t="str">
        <f>[1]Traduzioni!$B$27</f>
        <v>Неон</v>
      </c>
      <c r="H144" s="477" t="s">
        <v>697</v>
      </c>
      <c r="I144" s="477" t="str">
        <f>[1]Traduzioni!$B$24</f>
        <v>Стекло</v>
      </c>
      <c r="J144" s="71"/>
      <c r="K144" s="72"/>
    </row>
    <row r="145" spans="1:11" ht="38.25" hidden="1" customHeight="1" thickBot="1" x14ac:dyDescent="0.25">
      <c r="A145" s="73" t="str">
        <f>[1]Traduzioni!$A$5</f>
        <v>FORMATO</v>
      </c>
      <c r="B145" s="491" t="str">
        <f>[1]Traduzioni!$A$50</f>
        <v>Tozzetto 2,5x2,5</v>
      </c>
      <c r="C145" s="491"/>
      <c r="D145" s="116" t="str">
        <f>[1]Traduzioni!$A$6</f>
        <v>FINITURA:</v>
      </c>
      <c r="E145" s="117"/>
      <c r="F145" s="117"/>
      <c r="G145" s="478" t="str">
        <f>[1]Traduzioni!$A$27</f>
        <v>Neon</v>
      </c>
      <c r="H145" s="478"/>
      <c r="I145" s="478"/>
      <c r="J145" s="76"/>
      <c r="K145" s="77"/>
    </row>
    <row r="146" spans="1:11" ht="38.25" hidden="1" customHeight="1" thickBot="1" x14ac:dyDescent="0.25">
      <c r="A146" s="78" t="str">
        <f>[1]Traduzioni!$C$5</f>
        <v>SIZE</v>
      </c>
      <c r="B146" s="492" t="str">
        <f>[1]Traduzioni!$C$50</f>
        <v>Tozzetto 2,5x2,5</v>
      </c>
      <c r="C146" s="492"/>
      <c r="D146" s="118" t="str">
        <f>[1]Traduzioni!$C$6</f>
        <v>FINISH:</v>
      </c>
      <c r="E146" s="119"/>
      <c r="F146" s="119"/>
      <c r="G146" s="479" t="str">
        <f>[1]Traduzioni!$C$27</f>
        <v>Neon</v>
      </c>
      <c r="H146" s="479"/>
      <c r="I146" s="479"/>
      <c r="J146" s="81"/>
      <c r="K146" s="82"/>
    </row>
    <row r="147" spans="1:11" ht="16.5" hidden="1" thickBot="1" x14ac:dyDescent="0.25">
      <c r="A147" s="66"/>
      <c r="B147" s="66"/>
      <c r="C147" s="66"/>
      <c r="E147" s="113"/>
      <c r="F147" s="113"/>
      <c r="G147" s="66"/>
      <c r="H147" s="66"/>
      <c r="I147" s="66"/>
      <c r="K147" s="66"/>
    </row>
    <row r="148" spans="1:11" ht="40.5" x14ac:dyDescent="0.2">
      <c r="A148" s="83" t="str">
        <f>[1]Traduzioni!$B$7</f>
        <v>КОД</v>
      </c>
      <c r="B148" s="84" t="str">
        <f>[1]Traduzioni!$B$8</f>
        <v>АРТИКУЛ</v>
      </c>
      <c r="C148" s="85"/>
      <c r="D148" s="83" t="str">
        <f>[1]Traduzioni!$B$9</f>
        <v>ЕД.ИЗМ.</v>
      </c>
      <c r="E148" s="120" t="str">
        <f>[1]Traduzioni!$B$10</f>
        <v>РУБЛИ</v>
      </c>
      <c r="F148" s="120" t="str">
        <f>[1]Traduzioni!$B$10</f>
        <v>РУБЛИ</v>
      </c>
      <c r="G148" s="87" t="str">
        <f>[1]Traduzioni!$B$13</f>
        <v>Штук в коробке</v>
      </c>
      <c r="H148" s="87" t="s">
        <v>698</v>
      </c>
      <c r="I148" s="87" t="s">
        <v>699</v>
      </c>
      <c r="J148" s="87" t="str">
        <f>[1]Traduzioni!$B$11</f>
        <v>Минималь-ный заказ</v>
      </c>
      <c r="K148" s="87" t="str">
        <f>[1]Traduzioni!$B$12</f>
        <v>Продается только коробками</v>
      </c>
    </row>
    <row r="149" spans="1:11" ht="0.75" customHeight="1" thickBot="1" x14ac:dyDescent="0.25">
      <c r="A149" s="88" t="str">
        <f>[1]Traduzioni!$A$7</f>
        <v>CODICE</v>
      </c>
      <c r="B149" s="89" t="str">
        <f>[1]Traduzioni!$A$8</f>
        <v>ARTICOLO</v>
      </c>
      <c r="C149" s="90"/>
      <c r="D149" s="88" t="str">
        <f>[1]Traduzioni!$A$9</f>
        <v>U.M.</v>
      </c>
      <c r="E149" s="121" t="str">
        <f>[1]Traduzioni!$A$10</f>
        <v>RUBLI</v>
      </c>
      <c r="F149" s="121" t="str">
        <f>[1]Traduzioni!$A$10</f>
        <v>RUBLI</v>
      </c>
      <c r="G149" s="92" t="str">
        <f>[1]Traduzioni!$A$13</f>
        <v>Pz per scatola</v>
      </c>
      <c r="H149" s="92" t="str">
        <f>[1]Traduzioni!$A$14</f>
        <v>Mq per scatola</v>
      </c>
      <c r="I149" s="92" t="str">
        <f>[1]Traduzioni!$A$15</f>
        <v>Mq per pallet</v>
      </c>
      <c r="J149" s="92" t="str">
        <f>[1]Traduzioni!$A$11</f>
        <v>Ordine minimo</v>
      </c>
      <c r="K149" s="92" t="str">
        <f>[1]Traduzioni!$A$12</f>
        <v>Venduto solo a scatole intere</v>
      </c>
    </row>
    <row r="150" spans="1:11" ht="24" hidden="1" customHeight="1" thickBot="1" x14ac:dyDescent="0.25">
      <c r="A150" s="93" t="str">
        <f>[1]Traduzioni!$C$7</f>
        <v>CODE</v>
      </c>
      <c r="B150" s="94" t="str">
        <f>[1]Traduzioni!$C$8</f>
        <v>ITEM</v>
      </c>
      <c r="C150" s="95"/>
      <c r="D150" s="93" t="str">
        <f>[1]Traduzioni!$C$9</f>
        <v>U.M.</v>
      </c>
      <c r="E150" s="122" t="str">
        <f>[1]Traduzioni!$C$10</f>
        <v>RUBLES</v>
      </c>
      <c r="F150" s="122" t="str">
        <f>[1]Traduzioni!$C$10</f>
        <v>RUBLES</v>
      </c>
      <c r="G150" s="97" t="str">
        <f>[1]Traduzioni!$C$13</f>
        <v>Pieces in a box</v>
      </c>
      <c r="H150" s="97" t="str">
        <f>[1]Traduzioni!$C$14</f>
        <v xml:space="preserve">Sqm in a box </v>
      </c>
      <c r="I150" s="97" t="str">
        <f>[1]Traduzioni!$C$15</f>
        <v xml:space="preserve">Sqm per pallet </v>
      </c>
      <c r="J150" s="97" t="str">
        <f>[1]Traduzioni!$C$11</f>
        <v>Min. Qty to be ordered</v>
      </c>
      <c r="K150" s="97" t="str">
        <f>[1]Traduzioni!$C$12</f>
        <v>Sold for full boxes only</v>
      </c>
    </row>
    <row r="151" spans="1:11" ht="33.75" customHeight="1" thickBot="1" x14ac:dyDescent="0.25">
      <c r="A151" s="251">
        <f>[1]EGO!A166</f>
        <v>600090000022</v>
      </c>
      <c r="B151" s="246" t="str">
        <f>[1]EGO!B166</f>
        <v>Неон Ред Тоццетто / Neon Red Tozzetto</v>
      </c>
      <c r="C151" s="247"/>
      <c r="D151" s="575" t="str">
        <f>[1]CODE!D317</f>
        <v>шт - pz - pcs</v>
      </c>
      <c r="E151" s="514">
        <v>478</v>
      </c>
      <c r="F151" s="515">
        <v>430</v>
      </c>
      <c r="G151" s="575">
        <f>[1]CODE!G317</f>
        <v>100</v>
      </c>
      <c r="H151" s="575" t="str">
        <f>[1]CODE!H317</f>
        <v>−</v>
      </c>
      <c r="I151" s="575" t="str">
        <f>[1]CODE!I317</f>
        <v>−</v>
      </c>
      <c r="J151" s="575" t="str">
        <f>[1]CODE!J317</f>
        <v>4 шт - pz - pcs</v>
      </c>
      <c r="K151" s="575" t="str">
        <f>[1]CODE!K317</f>
        <v>нет - no</v>
      </c>
    </row>
    <row r="152" spans="1:11" ht="32.25" thickBot="1" x14ac:dyDescent="0.25">
      <c r="A152" s="145">
        <f>[1]EGO!A167</f>
        <v>600090000021</v>
      </c>
      <c r="B152" s="139" t="str">
        <f>[1]EGO!B167</f>
        <v>Неон Ориндж Тоццетто / Neon Orange Tozzetto</v>
      </c>
      <c r="C152" s="144"/>
      <c r="D152" s="575">
        <f>[1]EGO!D167</f>
        <v>0</v>
      </c>
      <c r="E152" s="514">
        <v>0</v>
      </c>
      <c r="F152" s="515"/>
      <c r="G152" s="575">
        <f>[1]EGO!G167</f>
        <v>0</v>
      </c>
      <c r="H152" s="575" t="str">
        <f>[1]EGO!H167</f>
        <v>−</v>
      </c>
      <c r="I152" s="575" t="str">
        <f>[1]EGO!I167</f>
        <v>−</v>
      </c>
      <c r="J152" s="575" t="str">
        <f>[1]EGO!J167</f>
        <v>4 шт - pz - pcs</v>
      </c>
      <c r="K152" s="575" t="str">
        <f>[1]EGO!K167</f>
        <v>нет - no</v>
      </c>
    </row>
    <row r="153" spans="1:11" ht="31.5" x14ac:dyDescent="0.2">
      <c r="A153" s="145">
        <f>[1]EGO!A168</f>
        <v>600090000020</v>
      </c>
      <c r="B153" s="139" t="str">
        <f>[1]EGO!B168</f>
        <v>Неон Грин Тоццетто / Neon Green Tozzetto</v>
      </c>
      <c r="C153" s="144"/>
      <c r="D153" s="575">
        <f>[1]EGO!D168</f>
        <v>0</v>
      </c>
      <c r="E153" s="514">
        <v>0</v>
      </c>
      <c r="F153" s="515"/>
      <c r="G153" s="575">
        <f>[1]EGO!G168</f>
        <v>0</v>
      </c>
      <c r="H153" s="575" t="str">
        <f>[1]EGO!H168</f>
        <v>−</v>
      </c>
      <c r="I153" s="575" t="str">
        <f>[1]EGO!I168</f>
        <v>−</v>
      </c>
      <c r="J153" s="575" t="str">
        <f>[1]EGO!J168</f>
        <v>4 шт - pz - pcs</v>
      </c>
      <c r="K153" s="575" t="str">
        <f>[1]EGO!K168</f>
        <v>нет - no</v>
      </c>
    </row>
    <row r="154" spans="1:11" x14ac:dyDescent="0.2">
      <c r="E154" s="138"/>
      <c r="F154" s="138"/>
    </row>
    <row r="155" spans="1:11" ht="39" customHeight="1" x14ac:dyDescent="0.2">
      <c r="E155" s="138"/>
      <c r="F155" s="138"/>
    </row>
    <row r="156" spans="1:11" ht="38.25" customHeight="1" x14ac:dyDescent="0.2">
      <c r="E156" s="138"/>
      <c r="F156" s="138"/>
    </row>
    <row r="157" spans="1:11" ht="38.25" customHeight="1" x14ac:dyDescent="0.2">
      <c r="E157" s="138"/>
      <c r="F157" s="138"/>
    </row>
    <row r="158" spans="1:11" x14ac:dyDescent="0.2">
      <c r="E158" s="138"/>
      <c r="F158" s="138"/>
    </row>
    <row r="159" spans="1:11" x14ac:dyDescent="0.2">
      <c r="E159" s="138"/>
      <c r="F159" s="138"/>
    </row>
    <row r="160" spans="1:11" x14ac:dyDescent="0.2">
      <c r="E160" s="138"/>
      <c r="F160" s="138"/>
    </row>
    <row r="161" spans="5:6" x14ac:dyDescent="0.2">
      <c r="E161" s="138"/>
      <c r="F161" s="138"/>
    </row>
    <row r="162" spans="5:6" x14ac:dyDescent="0.2">
      <c r="E162" s="138"/>
      <c r="F162" s="138"/>
    </row>
    <row r="163" spans="5:6" x14ac:dyDescent="0.2">
      <c r="E163" s="138"/>
      <c r="F163" s="138"/>
    </row>
    <row r="164" spans="5:6" x14ac:dyDescent="0.2">
      <c r="E164" s="138"/>
      <c r="F164" s="138"/>
    </row>
    <row r="165" spans="5:6" x14ac:dyDescent="0.2">
      <c r="E165" s="138"/>
      <c r="F165" s="138"/>
    </row>
    <row r="166" spans="5:6" x14ac:dyDescent="0.2">
      <c r="E166" s="138"/>
      <c r="F166" s="138"/>
    </row>
    <row r="167" spans="5:6" x14ac:dyDescent="0.2">
      <c r="E167" s="138"/>
      <c r="F167" s="138"/>
    </row>
    <row r="168" spans="5:6" x14ac:dyDescent="0.2">
      <c r="E168" s="138"/>
      <c r="F168" s="138"/>
    </row>
    <row r="169" spans="5:6" x14ac:dyDescent="0.2">
      <c r="E169" s="138"/>
      <c r="F169" s="138"/>
    </row>
  </sheetData>
  <sheetProtection selectLockedCells="1" selectUnlockedCells="1"/>
  <mergeCells count="162">
    <mergeCell ref="B145:C145"/>
    <mergeCell ref="G145:I145"/>
    <mergeCell ref="B146:C146"/>
    <mergeCell ref="G146:I146"/>
    <mergeCell ref="H151:H153"/>
    <mergeCell ref="I151:I153"/>
    <mergeCell ref="J151:J153"/>
    <mergeCell ref="K151:K153"/>
    <mergeCell ref="D151:D153"/>
    <mergeCell ref="E151:E153"/>
    <mergeCell ref="F151:F153"/>
    <mergeCell ref="G151:G153"/>
    <mergeCell ref="H141:H142"/>
    <mergeCell ref="I141:I142"/>
    <mergeCell ref="J141:J142"/>
    <mergeCell ref="K141:K142"/>
    <mergeCell ref="B144:C144"/>
    <mergeCell ref="G144:I144"/>
    <mergeCell ref="D141:D142"/>
    <mergeCell ref="E141:E142"/>
    <mergeCell ref="F141:F142"/>
    <mergeCell ref="G141:G142"/>
    <mergeCell ref="K121:K123"/>
    <mergeCell ref="G125:I125"/>
    <mergeCell ref="G126:I126"/>
    <mergeCell ref="G127:I127"/>
    <mergeCell ref="B134:C134"/>
    <mergeCell ref="G134:I134"/>
    <mergeCell ref="B135:C135"/>
    <mergeCell ref="G135:I135"/>
    <mergeCell ref="B136:C136"/>
    <mergeCell ref="G136:I136"/>
    <mergeCell ref="G115:I115"/>
    <mergeCell ref="G116:I116"/>
    <mergeCell ref="D121:D123"/>
    <mergeCell ref="E121:E123"/>
    <mergeCell ref="F121:F123"/>
    <mergeCell ref="G121:G123"/>
    <mergeCell ref="H121:H123"/>
    <mergeCell ref="I121:I123"/>
    <mergeCell ref="J121:J123"/>
    <mergeCell ref="H110:H112"/>
    <mergeCell ref="I110:I112"/>
    <mergeCell ref="J110:J112"/>
    <mergeCell ref="K110:K112"/>
    <mergeCell ref="G114:I114"/>
    <mergeCell ref="D110:D112"/>
    <mergeCell ref="E110:E112"/>
    <mergeCell ref="F110:F112"/>
    <mergeCell ref="G110:G112"/>
    <mergeCell ref="J100:J101"/>
    <mergeCell ref="K100:K101"/>
    <mergeCell ref="B103:C103"/>
    <mergeCell ref="G103:I103"/>
    <mergeCell ref="D100:D101"/>
    <mergeCell ref="E100:E101"/>
    <mergeCell ref="B104:C104"/>
    <mergeCell ref="G104:I104"/>
    <mergeCell ref="B105:C105"/>
    <mergeCell ref="G105:I105"/>
    <mergeCell ref="G84:I84"/>
    <mergeCell ref="D80:D82"/>
    <mergeCell ref="E80:E82"/>
    <mergeCell ref="F80:F82"/>
    <mergeCell ref="G85:I85"/>
    <mergeCell ref="G86:I86"/>
    <mergeCell ref="B93:C93"/>
    <mergeCell ref="G93:I93"/>
    <mergeCell ref="F100:F101"/>
    <mergeCell ref="G100:G101"/>
    <mergeCell ref="B94:C94"/>
    <mergeCell ref="G94:I94"/>
    <mergeCell ref="B95:C95"/>
    <mergeCell ref="G95:I95"/>
    <mergeCell ref="H100:H101"/>
    <mergeCell ref="I100:I101"/>
    <mergeCell ref="K69:K71"/>
    <mergeCell ref="B70:C70"/>
    <mergeCell ref="B71:C71"/>
    <mergeCell ref="G80:G82"/>
    <mergeCell ref="G73:I73"/>
    <mergeCell ref="G74:I74"/>
    <mergeCell ref="G75:I75"/>
    <mergeCell ref="H80:H82"/>
    <mergeCell ref="I80:I82"/>
    <mergeCell ref="J80:J82"/>
    <mergeCell ref="K80:K82"/>
    <mergeCell ref="B68:C68"/>
    <mergeCell ref="B69:C69"/>
    <mergeCell ref="D69:D71"/>
    <mergeCell ref="E69:E71"/>
    <mergeCell ref="F69:F71"/>
    <mergeCell ref="G69:G71"/>
    <mergeCell ref="H69:H71"/>
    <mergeCell ref="I69:I71"/>
    <mergeCell ref="J69:J71"/>
    <mergeCell ref="B61:C61"/>
    <mergeCell ref="G61:I61"/>
    <mergeCell ref="B62:C62"/>
    <mergeCell ref="G62:I62"/>
    <mergeCell ref="D54:D59"/>
    <mergeCell ref="E54:E59"/>
    <mergeCell ref="F54:F59"/>
    <mergeCell ref="G54:G59"/>
    <mergeCell ref="B63:C63"/>
    <mergeCell ref="G63:I63"/>
    <mergeCell ref="H54:H59"/>
    <mergeCell ref="I54:I59"/>
    <mergeCell ref="I40:I45"/>
    <mergeCell ref="J40:J45"/>
    <mergeCell ref="K40:K45"/>
    <mergeCell ref="G47:I47"/>
    <mergeCell ref="G48:I48"/>
    <mergeCell ref="G49:I49"/>
    <mergeCell ref="J54:J59"/>
    <mergeCell ref="K54:K59"/>
    <mergeCell ref="J26:J31"/>
    <mergeCell ref="K26:K31"/>
    <mergeCell ref="G33:I33"/>
    <mergeCell ref="G34:I34"/>
    <mergeCell ref="G35:I35"/>
    <mergeCell ref="D40:D45"/>
    <mergeCell ref="E40:E45"/>
    <mergeCell ref="F40:F45"/>
    <mergeCell ref="G40:G45"/>
    <mergeCell ref="H40:H45"/>
    <mergeCell ref="B20:C20"/>
    <mergeCell ref="G20:I20"/>
    <mergeCell ref="B21:C21"/>
    <mergeCell ref="G21:I21"/>
    <mergeCell ref="D26:D31"/>
    <mergeCell ref="E26:E31"/>
    <mergeCell ref="F26:F31"/>
    <mergeCell ref="G26:G31"/>
    <mergeCell ref="H26:H31"/>
    <mergeCell ref="I26:I31"/>
    <mergeCell ref="D16:D17"/>
    <mergeCell ref="E16:E17"/>
    <mergeCell ref="F16:F17"/>
    <mergeCell ref="G16:G17"/>
    <mergeCell ref="H16:H17"/>
    <mergeCell ref="I16:I17"/>
    <mergeCell ref="J16:J17"/>
    <mergeCell ref="K16:K17"/>
    <mergeCell ref="B19:C19"/>
    <mergeCell ref="G19:I19"/>
    <mergeCell ref="B1:B3"/>
    <mergeCell ref="D1:H1"/>
    <mergeCell ref="D2:H2"/>
    <mergeCell ref="D3:K3"/>
    <mergeCell ref="B5:C7"/>
    <mergeCell ref="G5:I5"/>
    <mergeCell ref="G6:I6"/>
    <mergeCell ref="G7:I7"/>
    <mergeCell ref="D12:D15"/>
    <mergeCell ref="E12:E15"/>
    <mergeCell ref="F12:F15"/>
    <mergeCell ref="G12:G15"/>
    <mergeCell ref="H12:H15"/>
    <mergeCell ref="I12:I15"/>
    <mergeCell ref="J12:J15"/>
    <mergeCell ref="K12:K15"/>
  </mergeCells>
  <pageMargins left="0.19652777777777777" right="0.19652777777777777" top="0.19652777777777777" bottom="0.19652777777777777" header="0.51180555555555551" footer="0"/>
  <pageSetup paperSize="9" firstPageNumber="0" fitToHeight="0" orientation="portrait" horizontalDpi="300" verticalDpi="300"/>
  <headerFooter alignWithMargins="0">
    <oddFooter>&amp;CSPACE &amp;P / &amp;N</oddFooter>
  </headerFooter>
  <rowBreaks count="2" manualBreakCount="2">
    <brk id="50" max="16383" man="1"/>
    <brk id="84" max="1638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213"/>
  <sheetViews>
    <sheetView zoomScale="90" zoomScaleNormal="90" zoomScaleSheetLayoutView="70" workbookViewId="0">
      <selection activeCell="A135" sqref="A135"/>
    </sheetView>
  </sheetViews>
  <sheetFormatPr defaultRowHeight="15.75" x14ac:dyDescent="0.2"/>
  <cols>
    <col min="1" max="1" width="20.42578125" style="51" customWidth="1"/>
    <col min="2" max="2" width="39.85546875" style="51" customWidth="1"/>
    <col min="3" max="3" width="0.85546875" style="51" customWidth="1"/>
    <col min="4" max="4" width="17.5703125" style="51" customWidth="1"/>
    <col min="5" max="5" width="14" style="51" customWidth="1"/>
    <col min="6" max="6" width="13.5703125" style="51" customWidth="1"/>
    <col min="7" max="7" width="11.42578125" style="51" customWidth="1"/>
    <col min="8" max="8" width="10.85546875" style="51" customWidth="1"/>
    <col min="9" max="9" width="11.28515625" style="51" customWidth="1"/>
    <col min="10" max="10" width="12.140625" style="51" customWidth="1"/>
    <col min="11" max="11" width="15.85546875" style="51" customWidth="1"/>
    <col min="12" max="13" width="0" style="52" hidden="1" customWidth="1"/>
    <col min="14" max="14" width="9" style="52" customWidth="1"/>
    <col min="15" max="16384" width="9.140625" style="52"/>
  </cols>
  <sheetData>
    <row r="1" spans="1:11" s="149" customFormat="1" ht="46.5" customHeight="1" thickBot="1" x14ac:dyDescent="0.25">
      <c r="A1" s="55" t="str">
        <f>[1]Traduzioni!$B$4</f>
        <v>СЕРИЯ</v>
      </c>
      <c r="B1" s="516" t="s">
        <v>1057</v>
      </c>
      <c r="C1" s="56"/>
      <c r="D1" s="517" t="str">
        <f>[1]Traduzioni!$B$101</f>
        <v>КЕРАМОГРАНИТ ОКРАШЕННЫЙ В МАССЕ</v>
      </c>
      <c r="E1" s="517"/>
      <c r="F1" s="517"/>
      <c r="G1" s="517"/>
      <c r="H1" s="517"/>
      <c r="I1" s="57"/>
      <c r="J1" s="57"/>
      <c r="K1" s="58"/>
    </row>
    <row r="2" spans="1:11" s="149" customFormat="1" ht="26.25" hidden="1" customHeight="1" thickBot="1" x14ac:dyDescent="0.25">
      <c r="A2" s="60" t="str">
        <f>[1]Traduzioni!$A$4</f>
        <v>SERIE</v>
      </c>
      <c r="B2" s="516"/>
      <c r="C2" s="61"/>
      <c r="D2" s="518" t="str">
        <f>[1]Traduzioni!$A$101</f>
        <v xml:space="preserve"> Gres Porcellanato colorato in massa         Full Body Coloured Porcelain Stoneware</v>
      </c>
      <c r="E2" s="518"/>
      <c r="F2" s="518"/>
      <c r="G2" s="518"/>
      <c r="H2" s="518"/>
      <c r="I2" s="62"/>
      <c r="J2" s="62"/>
      <c r="K2" s="63"/>
    </row>
    <row r="3" spans="1:11" s="149" customFormat="1" ht="33.75" customHeight="1" thickBot="1" x14ac:dyDescent="0.25">
      <c r="A3" s="64" t="str">
        <f>[1]Traduzioni!$C$4</f>
        <v xml:space="preserve">SERIES </v>
      </c>
      <c r="B3" s="516"/>
      <c r="C3" s="65"/>
      <c r="D3" s="519" t="str">
        <f>[1]Traduzioni!$A$3</f>
        <v>Цены, включая НДС - Prezzi IVA compresa - Prices VAT included</v>
      </c>
      <c r="E3" s="519"/>
      <c r="F3" s="519"/>
      <c r="G3" s="519"/>
      <c r="H3" s="519"/>
      <c r="I3" s="519"/>
      <c r="J3" s="519"/>
      <c r="K3" s="519"/>
    </row>
    <row r="4" spans="1:11" s="149" customFormat="1" ht="16.5" thickBot="1" x14ac:dyDescent="0.25">
      <c r="A4" s="66"/>
      <c r="B4" s="66"/>
      <c r="C4" s="66"/>
      <c r="D4" s="51"/>
      <c r="E4" s="66"/>
      <c r="F4" s="66"/>
      <c r="G4" s="66"/>
      <c r="H4" s="66"/>
      <c r="I4" s="66"/>
      <c r="J4" s="51"/>
      <c r="K4" s="66"/>
    </row>
    <row r="5" spans="1:11" s="59" customFormat="1" ht="36" customHeight="1" thickBot="1" x14ac:dyDescent="0.25">
      <c r="A5" s="68" t="str">
        <f>[1]Traduzioni!$B$5</f>
        <v>ФОРМАТ</v>
      </c>
      <c r="B5" s="476" t="s">
        <v>515</v>
      </c>
      <c r="C5" s="476"/>
      <c r="D5" s="69" t="str">
        <f>[1]Traduzioni!$B$6</f>
        <v>ОБРАБОТКА:</v>
      </c>
      <c r="E5" s="69"/>
      <c r="F5" s="69"/>
      <c r="G5" s="477" t="str">
        <f>[1]Traduzioni!$B$16</f>
        <v>Натуральная</v>
      </c>
      <c r="H5" s="477"/>
      <c r="I5" s="477"/>
      <c r="J5" s="71"/>
      <c r="K5" s="72"/>
    </row>
    <row r="6" spans="1:11" s="59" customFormat="1" ht="37.5" hidden="1" customHeight="1" thickBot="1" x14ac:dyDescent="0.25">
      <c r="A6" s="73" t="str">
        <f>[1]Traduzioni!$A$5</f>
        <v>FORMATO</v>
      </c>
      <c r="B6" s="476"/>
      <c r="C6" s="476"/>
      <c r="D6" s="74" t="str">
        <f>[1]Traduzioni!$A$6</f>
        <v>FINITURA:</v>
      </c>
      <c r="E6" s="74"/>
      <c r="F6" s="74"/>
      <c r="G6" s="478" t="str">
        <f>[1]Traduzioni!$A$16</f>
        <v>Naturale</v>
      </c>
      <c r="H6" s="478"/>
      <c r="I6" s="478"/>
      <c r="J6" s="76"/>
      <c r="K6" s="77"/>
    </row>
    <row r="7" spans="1:11" s="59" customFormat="1" ht="42" hidden="1" customHeight="1" thickBot="1" x14ac:dyDescent="0.25">
      <c r="A7" s="78" t="str">
        <f>[1]Traduzioni!$C$5</f>
        <v>SIZE</v>
      </c>
      <c r="B7" s="476"/>
      <c r="C7" s="476"/>
      <c r="D7" s="118" t="str">
        <f>[1]Traduzioni!$C$6</f>
        <v>FINISH:</v>
      </c>
      <c r="E7" s="79"/>
      <c r="F7" s="79"/>
      <c r="G7" s="479" t="str">
        <f>[1]Traduzioni!$C$16</f>
        <v>Matt</v>
      </c>
      <c r="H7" s="479"/>
      <c r="I7" s="479"/>
      <c r="J7" s="81"/>
      <c r="K7" s="82"/>
    </row>
    <row r="8" spans="1:11" s="67" customFormat="1" ht="13.5" hidden="1" customHeight="1" thickBot="1" x14ac:dyDescent="0.25">
      <c r="A8" s="66"/>
      <c r="B8" s="66"/>
      <c r="C8" s="66"/>
      <c r="D8" s="51"/>
      <c r="E8" s="66"/>
      <c r="F8" s="66"/>
      <c r="G8" s="66"/>
      <c r="H8" s="66"/>
      <c r="I8" s="66"/>
      <c r="J8" s="51"/>
      <c r="K8" s="66"/>
    </row>
    <row r="9" spans="1:11" s="51" customFormat="1" ht="42.75" customHeight="1" thickBot="1" x14ac:dyDescent="0.25">
      <c r="A9" s="83" t="str">
        <f>[1]Traduzioni!$B$7</f>
        <v>КОД</v>
      </c>
      <c r="B9" s="84" t="str">
        <f>[1]Traduzioni!$B$8</f>
        <v>АРТИКУЛ</v>
      </c>
      <c r="C9" s="85"/>
      <c r="D9" s="83" t="str">
        <f>[1]Traduzioni!$B$9</f>
        <v>ЕД.ИЗМ.</v>
      </c>
      <c r="E9" s="86" t="str">
        <f>[1]Traduzioni!$B$10</f>
        <v>РУБЛИ</v>
      </c>
      <c r="F9" s="86" t="str">
        <f>[1]Traduzioni!$B$10</f>
        <v>РУБЛИ</v>
      </c>
      <c r="G9" s="87" t="str">
        <f>[1]Traduzioni!$B$13</f>
        <v>Штук в коробке</v>
      </c>
      <c r="H9" s="87" t="str">
        <f>[1]Traduzioni!$B$14</f>
        <v>М2 в коробке</v>
      </c>
      <c r="I9" s="87" t="str">
        <f>[1]Traduzioni!$B$15</f>
        <v>М2 в паллете</v>
      </c>
      <c r="J9" s="87" t="str">
        <f>[1]Traduzioni!$B$11</f>
        <v>Минималь-ный заказ</v>
      </c>
      <c r="K9" s="87" t="str">
        <f>[1]Traduzioni!$B$12</f>
        <v>Продается только коробками</v>
      </c>
    </row>
    <row r="10" spans="1:11" s="51" customFormat="1" ht="20.25" hidden="1" customHeight="1" thickBot="1" x14ac:dyDescent="0.25">
      <c r="A10" s="88" t="str">
        <f>[1]Traduzioni!$A$7</f>
        <v>CODICE</v>
      </c>
      <c r="B10" s="89" t="str">
        <f>[1]Traduzioni!$A$8</f>
        <v>ARTICOLO</v>
      </c>
      <c r="C10" s="90"/>
      <c r="D10" s="88" t="str">
        <f>[1]Traduzioni!$A$9</f>
        <v>U.M.</v>
      </c>
      <c r="E10" s="91" t="str">
        <f>[1]Traduzioni!$A$10</f>
        <v>RUBLI</v>
      </c>
      <c r="F10" s="91" t="str">
        <f>[1]Traduzioni!$A$10</f>
        <v>RUBLI</v>
      </c>
      <c r="G10" s="92" t="str">
        <f>[1]Traduzioni!$A$13</f>
        <v>Pz per scatola</v>
      </c>
      <c r="H10" s="92" t="str">
        <f>[1]Traduzioni!$A$14</f>
        <v>Mq per scatola</v>
      </c>
      <c r="I10" s="92" t="str">
        <f>[1]Traduzioni!$A$15</f>
        <v>Mq per pallet</v>
      </c>
      <c r="J10" s="92" t="str">
        <f>[1]Traduzioni!$A$11</f>
        <v>Ordine minimo</v>
      </c>
      <c r="K10" s="92" t="str">
        <f>[1]Traduzioni!$A$12</f>
        <v>Venduto solo a scatole intere</v>
      </c>
    </row>
    <row r="11" spans="1:11" s="51" customFormat="1" ht="21" hidden="1" customHeight="1" thickBot="1" x14ac:dyDescent="0.25">
      <c r="A11" s="93" t="str">
        <f>[1]Traduzioni!$C$7</f>
        <v>CODE</v>
      </c>
      <c r="B11" s="94" t="str">
        <f>[1]Traduzioni!$C$8</f>
        <v>ITEM</v>
      </c>
      <c r="C11" s="95"/>
      <c r="D11" s="93" t="str">
        <f>[1]Traduzioni!$C$9</f>
        <v>U.M.</v>
      </c>
      <c r="E11" s="96" t="str">
        <f>[1]Traduzioni!$C$10</f>
        <v>RUBLES</v>
      </c>
      <c r="F11" s="96" t="str">
        <f>[1]Traduzioni!$C$10</f>
        <v>RUBLES</v>
      </c>
      <c r="G11" s="97" t="str">
        <f>[1]Traduzioni!$C$13</f>
        <v>Pieces in a box</v>
      </c>
      <c r="H11" s="97" t="str">
        <f>[1]Traduzioni!$C$14</f>
        <v xml:space="preserve">Sqm in a box </v>
      </c>
      <c r="I11" s="97" t="str">
        <f>[1]Traduzioni!$C$15</f>
        <v xml:space="preserve">Sqm per pallet </v>
      </c>
      <c r="J11" s="97" t="str">
        <f>[1]Traduzioni!$C$11</f>
        <v>Min. Qty to be ordered</v>
      </c>
      <c r="K11" s="97" t="str">
        <f>[1]Traduzioni!$C$12</f>
        <v>Sold for full boxes only</v>
      </c>
    </row>
    <row r="12" spans="1:11" s="67" customFormat="1" ht="38.25" customHeight="1" thickBot="1" x14ac:dyDescent="0.25">
      <c r="A12" s="98">
        <v>610010000044</v>
      </c>
      <c r="B12" s="99" t="s">
        <v>1058</v>
      </c>
      <c r="C12" s="100"/>
      <c r="D12" s="484" t="str">
        <f>[1]Traduzioni!$A$89</f>
        <v>М2</v>
      </c>
      <c r="E12" s="520">
        <v>807</v>
      </c>
      <c r="F12" s="482">
        <v>727</v>
      </c>
      <c r="G12" s="484">
        <v>13</v>
      </c>
      <c r="H12" s="484">
        <v>1.17</v>
      </c>
      <c r="I12" s="484">
        <v>56.16</v>
      </c>
      <c r="J12" s="484" t="str">
        <f>[1]Traduzioni!$A$87</f>
        <v>паллета  pallet</v>
      </c>
      <c r="K12" s="484" t="str">
        <f>[1]Traduzioni!$A$85</f>
        <v>да - sì - yes</v>
      </c>
    </row>
    <row r="13" spans="1:11" s="51" customFormat="1" ht="32.25" thickBot="1" x14ac:dyDescent="0.25">
      <c r="A13" s="98">
        <v>610010000045</v>
      </c>
      <c r="B13" s="106" t="s">
        <v>1059</v>
      </c>
      <c r="C13" s="107"/>
      <c r="D13" s="484"/>
      <c r="E13" s="520"/>
      <c r="F13" s="482"/>
      <c r="G13" s="484"/>
      <c r="H13" s="484"/>
      <c r="I13" s="484"/>
      <c r="J13" s="484"/>
      <c r="K13" s="484"/>
    </row>
    <row r="14" spans="1:11" s="51" customFormat="1" ht="39.75" customHeight="1" x14ac:dyDescent="0.2">
      <c r="A14" s="98">
        <v>610010000048</v>
      </c>
      <c r="B14" s="106" t="s">
        <v>1060</v>
      </c>
      <c r="C14" s="107"/>
      <c r="D14" s="484"/>
      <c r="E14" s="520"/>
      <c r="F14" s="482"/>
      <c r="G14" s="484"/>
      <c r="H14" s="484"/>
      <c r="I14" s="484"/>
      <c r="J14" s="484"/>
      <c r="K14" s="484"/>
    </row>
    <row r="15" spans="1:11" s="51" customFormat="1" ht="42" customHeight="1" x14ac:dyDescent="0.2">
      <c r="A15" s="98">
        <v>610010000046</v>
      </c>
      <c r="B15" s="106" t="s">
        <v>1061</v>
      </c>
      <c r="C15" s="107"/>
      <c r="D15" s="489" t="str">
        <f>[1]Traduzioni!$A$89</f>
        <v>М2</v>
      </c>
      <c r="E15" s="584">
        <v>938</v>
      </c>
      <c r="F15" s="487">
        <v>845</v>
      </c>
      <c r="G15" s="489">
        <v>13</v>
      </c>
      <c r="H15" s="489">
        <v>1.17</v>
      </c>
      <c r="I15" s="489">
        <v>56.16</v>
      </c>
      <c r="J15" s="489" t="str">
        <f>[1]Traduzioni!$A$87</f>
        <v>паллета  pallet</v>
      </c>
      <c r="K15" s="489" t="str">
        <f>[1]Traduzioni!$A$85</f>
        <v>да - sì - yes</v>
      </c>
    </row>
    <row r="16" spans="1:11" ht="43.5" customHeight="1" x14ac:dyDescent="0.2">
      <c r="A16" s="98">
        <v>610010000049</v>
      </c>
      <c r="B16" s="106" t="s">
        <v>1062</v>
      </c>
      <c r="C16" s="107"/>
      <c r="D16" s="489"/>
      <c r="E16" s="584"/>
      <c r="F16" s="487"/>
      <c r="G16" s="489"/>
      <c r="H16" s="489"/>
      <c r="I16" s="489"/>
      <c r="J16" s="489"/>
      <c r="K16" s="489"/>
    </row>
    <row r="17" spans="1:11" ht="31.5" x14ac:dyDescent="0.2">
      <c r="A17" s="98">
        <v>610010000047</v>
      </c>
      <c r="B17" s="106" t="s">
        <v>1063</v>
      </c>
      <c r="C17" s="107"/>
      <c r="D17" s="112" t="str">
        <f>[1]Traduzioni!$A$89</f>
        <v>М2</v>
      </c>
      <c r="E17" s="150">
        <v>1110</v>
      </c>
      <c r="F17" s="259">
        <v>999</v>
      </c>
      <c r="G17" s="112">
        <v>13</v>
      </c>
      <c r="H17" s="112">
        <v>1.17</v>
      </c>
      <c r="I17" s="112">
        <v>56.16</v>
      </c>
      <c r="J17" s="112" t="str">
        <f>[1]Traduzioni!$A$87</f>
        <v>паллета  pallet</v>
      </c>
      <c r="K17" s="112" t="str">
        <f>[1]Traduzioni!$A$85</f>
        <v>да - sì - yes</v>
      </c>
    </row>
    <row r="18" spans="1:11" ht="16.5" thickBot="1" x14ac:dyDescent="0.25">
      <c r="A18" s="66"/>
      <c r="B18" s="66"/>
      <c r="C18" s="66"/>
      <c r="E18" s="113"/>
      <c r="F18" s="113"/>
      <c r="G18" s="66"/>
      <c r="H18" s="66"/>
      <c r="I18" s="66"/>
      <c r="K18" s="66"/>
    </row>
    <row r="19" spans="1:11" ht="31.5" customHeight="1" thickBot="1" x14ac:dyDescent="0.25">
      <c r="A19" s="68" t="str">
        <f>[1]Traduzioni!$B$5</f>
        <v>ФОРМАТ</v>
      </c>
      <c r="B19" s="476" t="s">
        <v>531</v>
      </c>
      <c r="C19" s="476"/>
      <c r="D19" s="114" t="str">
        <f>[1]Traduzioni!$B$6</f>
        <v>ОБРАБОТКА:</v>
      </c>
      <c r="E19" s="115"/>
      <c r="F19" s="115"/>
      <c r="G19" s="477" t="str">
        <f>[1]Traduzioni!$B$16</f>
        <v>Натуральная</v>
      </c>
      <c r="H19" s="477"/>
      <c r="I19" s="477"/>
      <c r="J19" s="71"/>
      <c r="K19" s="72"/>
    </row>
    <row r="20" spans="1:11" ht="21" hidden="1" customHeight="1" thickBot="1" x14ac:dyDescent="0.25">
      <c r="A20" s="73" t="str">
        <f>[1]Traduzioni!$A$5</f>
        <v>FORMATO</v>
      </c>
      <c r="B20" s="476"/>
      <c r="C20" s="476"/>
      <c r="D20" s="116" t="str">
        <f>[1]Traduzioni!$A$6</f>
        <v>FINITURA:</v>
      </c>
      <c r="E20" s="117"/>
      <c r="F20" s="117"/>
      <c r="G20" s="478" t="str">
        <f>[1]Traduzioni!$A$16</f>
        <v>Naturale</v>
      </c>
      <c r="H20" s="478"/>
      <c r="I20" s="478"/>
      <c r="J20" s="76"/>
      <c r="K20" s="77"/>
    </row>
    <row r="21" spans="1:11" ht="38.25" hidden="1" customHeight="1" thickBot="1" x14ac:dyDescent="0.25">
      <c r="A21" s="78" t="str">
        <f>[1]Traduzioni!$C$5</f>
        <v>SIZE</v>
      </c>
      <c r="B21" s="476"/>
      <c r="C21" s="476"/>
      <c r="D21" s="118" t="str">
        <f>[1]Traduzioni!$C$6</f>
        <v>FINISH:</v>
      </c>
      <c r="E21" s="119"/>
      <c r="F21" s="119"/>
      <c r="G21" s="479" t="str">
        <f>[1]Traduzioni!$C$16</f>
        <v>Matt</v>
      </c>
      <c r="H21" s="479"/>
      <c r="I21" s="479"/>
      <c r="J21" s="81"/>
      <c r="K21" s="82"/>
    </row>
    <row r="22" spans="1:11" s="67" customFormat="1" ht="19.5" hidden="1" customHeight="1" thickBot="1" x14ac:dyDescent="0.25">
      <c r="A22" s="66"/>
      <c r="B22" s="66"/>
      <c r="C22" s="66"/>
      <c r="D22" s="51"/>
      <c r="E22" s="113"/>
      <c r="F22" s="113"/>
      <c r="G22" s="66"/>
      <c r="H22" s="66"/>
      <c r="I22" s="66"/>
      <c r="J22" s="51"/>
      <c r="K22" s="66"/>
    </row>
    <row r="23" spans="1:11" s="51" customFormat="1" ht="49.5" customHeight="1" x14ac:dyDescent="0.2">
      <c r="A23" s="83" t="str">
        <f>[1]Traduzioni!$B$7</f>
        <v>КОД</v>
      </c>
      <c r="B23" s="84" t="str">
        <f>[1]Traduzioni!$B$8</f>
        <v>АРТИКУЛ</v>
      </c>
      <c r="C23" s="85"/>
      <c r="D23" s="83" t="str">
        <f>[1]Traduzioni!$B$9</f>
        <v>ЕД.ИЗМ.</v>
      </c>
      <c r="E23" s="120" t="str">
        <f>[1]Traduzioni!$B$10</f>
        <v>РУБЛИ</v>
      </c>
      <c r="F23" s="120" t="str">
        <f>[1]Traduzioni!$B$10</f>
        <v>РУБЛИ</v>
      </c>
      <c r="G23" s="87" t="str">
        <f>[1]Traduzioni!$B$13</f>
        <v>Штук в коробке</v>
      </c>
      <c r="H23" s="87" t="str">
        <f>[1]Traduzioni!$B$14</f>
        <v>М2 в коробке</v>
      </c>
      <c r="I23" s="87" t="str">
        <f>[1]Traduzioni!$B$15</f>
        <v>М2 в паллете</v>
      </c>
      <c r="J23" s="87" t="str">
        <f>[1]Traduzioni!$B$11</f>
        <v>Минималь-ный заказ</v>
      </c>
      <c r="K23" s="87" t="str">
        <f>[1]Traduzioni!$B$12</f>
        <v>Продается только коробками</v>
      </c>
    </row>
    <row r="24" spans="1:11" s="51" customFormat="1" ht="0.75" customHeight="1" thickBot="1" x14ac:dyDescent="0.25">
      <c r="A24" s="88" t="str">
        <f>[1]Traduzioni!$A$7</f>
        <v>CODICE</v>
      </c>
      <c r="B24" s="89" t="str">
        <f>[1]Traduzioni!$A$8</f>
        <v>ARTICOLO</v>
      </c>
      <c r="C24" s="90"/>
      <c r="D24" s="88" t="str">
        <f>[1]Traduzioni!$A$9</f>
        <v>U.M.</v>
      </c>
      <c r="E24" s="121" t="str">
        <f>[1]Traduzioni!$A$10</f>
        <v>RUBLI</v>
      </c>
      <c r="F24" s="121" t="str">
        <f>[1]Traduzioni!$A$10</f>
        <v>RUBLI</v>
      </c>
      <c r="G24" s="92" t="str">
        <f>[1]Traduzioni!$A$13</f>
        <v>Pz per scatola</v>
      </c>
      <c r="H24" s="92" t="str">
        <f>[1]Traduzioni!$A$14</f>
        <v>Mq per scatola</v>
      </c>
      <c r="I24" s="92" t="str">
        <f>[1]Traduzioni!$A$15</f>
        <v>Mq per pallet</v>
      </c>
      <c r="J24" s="92" t="str">
        <f>[1]Traduzioni!$A$11</f>
        <v>Ordine minimo</v>
      </c>
      <c r="K24" s="92" t="str">
        <f>[1]Traduzioni!$A$12</f>
        <v>Venduto solo a scatole intere</v>
      </c>
    </row>
    <row r="25" spans="1:11" s="51" customFormat="1" ht="27" hidden="1" customHeight="1" thickBot="1" x14ac:dyDescent="0.25">
      <c r="A25" s="93" t="str">
        <f>[1]Traduzioni!$C$7</f>
        <v>CODE</v>
      </c>
      <c r="B25" s="94" t="str">
        <f>[1]Traduzioni!$C$8</f>
        <v>ITEM</v>
      </c>
      <c r="C25" s="95"/>
      <c r="D25" s="93" t="str">
        <f>[1]Traduzioni!$C$9</f>
        <v>U.M.</v>
      </c>
      <c r="E25" s="122" t="str">
        <f>[1]Traduzioni!$C$10</f>
        <v>RUBLES</v>
      </c>
      <c r="F25" s="122" t="str">
        <f>[1]Traduzioni!$C$10</f>
        <v>RUBLES</v>
      </c>
      <c r="G25" s="97" t="str">
        <f>[1]Traduzioni!$C$13</f>
        <v>Pieces in a box</v>
      </c>
      <c r="H25" s="97" t="str">
        <f>[1]Traduzioni!$C$14</f>
        <v xml:space="preserve">Sqm in a box </v>
      </c>
      <c r="I25" s="97" t="str">
        <f>[1]Traduzioni!$C$15</f>
        <v xml:space="preserve">Sqm per pallet </v>
      </c>
      <c r="J25" s="97" t="str">
        <f>[1]Traduzioni!$C$11</f>
        <v>Min. Qty to be ordered</v>
      </c>
      <c r="K25" s="97" t="str">
        <f>[1]Traduzioni!$C$12</f>
        <v>Sold for full boxes only</v>
      </c>
    </row>
    <row r="26" spans="1:11" s="67" customFormat="1" ht="30" customHeight="1" thickBot="1" x14ac:dyDescent="0.25">
      <c r="A26" s="98">
        <v>610010000038</v>
      </c>
      <c r="B26" s="99" t="s">
        <v>1058</v>
      </c>
      <c r="C26" s="100"/>
      <c r="D26" s="484" t="str">
        <f>[1]Traduzioni!$A$89</f>
        <v>М2</v>
      </c>
      <c r="E26" s="520">
        <v>905</v>
      </c>
      <c r="F26" s="482">
        <v>815</v>
      </c>
      <c r="G26" s="484">
        <v>5</v>
      </c>
      <c r="H26" s="495">
        <v>1.012</v>
      </c>
      <c r="I26" s="495">
        <f t="shared" ref="I26:I31" si="0">33*H26</f>
        <v>33.396000000000001</v>
      </c>
      <c r="J26" s="484" t="str">
        <f>[1]Traduzioni!$A$87</f>
        <v>паллета  pallet</v>
      </c>
      <c r="K26" s="484" t="str">
        <f>[1]Traduzioni!$A$85</f>
        <v>да - sì - yes</v>
      </c>
    </row>
    <row r="27" spans="1:11" s="51" customFormat="1" ht="32.25" thickBot="1" x14ac:dyDescent="0.25">
      <c r="A27" s="98">
        <v>610010000039</v>
      </c>
      <c r="B27" s="106" t="s">
        <v>1059</v>
      </c>
      <c r="C27" s="107"/>
      <c r="D27" s="484"/>
      <c r="E27" s="520"/>
      <c r="F27" s="482"/>
      <c r="G27" s="484"/>
      <c r="H27" s="484"/>
      <c r="I27" s="495">
        <f t="shared" si="0"/>
        <v>0</v>
      </c>
      <c r="J27" s="484"/>
      <c r="K27" s="484"/>
    </row>
    <row r="28" spans="1:11" s="51" customFormat="1" ht="31.5" x14ac:dyDescent="0.2">
      <c r="A28" s="98">
        <v>610010000042</v>
      </c>
      <c r="B28" s="106" t="s">
        <v>1060</v>
      </c>
      <c r="C28" s="107"/>
      <c r="D28" s="484"/>
      <c r="E28" s="520"/>
      <c r="F28" s="482"/>
      <c r="G28" s="484"/>
      <c r="H28" s="495"/>
      <c r="I28" s="495">
        <f t="shared" si="0"/>
        <v>0</v>
      </c>
      <c r="J28" s="484"/>
      <c r="K28" s="484"/>
    </row>
    <row r="29" spans="1:11" s="51" customFormat="1" ht="31.5" x14ac:dyDescent="0.2">
      <c r="A29" s="98">
        <v>610010000040</v>
      </c>
      <c r="B29" s="106" t="s">
        <v>1061</v>
      </c>
      <c r="C29" s="107"/>
      <c r="D29" s="489" t="str">
        <f>[1]Traduzioni!$A$89</f>
        <v>М2</v>
      </c>
      <c r="E29" s="584">
        <v>1056</v>
      </c>
      <c r="F29" s="487">
        <v>951</v>
      </c>
      <c r="G29" s="489">
        <v>5</v>
      </c>
      <c r="H29" s="489">
        <v>1.012</v>
      </c>
      <c r="I29" s="489">
        <f t="shared" si="0"/>
        <v>33.396000000000001</v>
      </c>
      <c r="J29" s="489" t="str">
        <f>[1]Traduzioni!$A$87</f>
        <v>паллета  pallet</v>
      </c>
      <c r="K29" s="489" t="str">
        <f>[1]Traduzioni!$A$85</f>
        <v>да - sì - yes</v>
      </c>
    </row>
    <row r="30" spans="1:11" ht="31.5" customHeight="1" x14ac:dyDescent="0.2">
      <c r="A30" s="98">
        <v>610010000043</v>
      </c>
      <c r="B30" s="106" t="s">
        <v>1062</v>
      </c>
      <c r="C30" s="107"/>
      <c r="D30" s="489"/>
      <c r="E30" s="584"/>
      <c r="F30" s="487"/>
      <c r="G30" s="489"/>
      <c r="H30" s="489"/>
      <c r="I30" s="489">
        <f t="shared" si="0"/>
        <v>0</v>
      </c>
      <c r="J30" s="489"/>
      <c r="K30" s="489"/>
    </row>
    <row r="31" spans="1:11" ht="31.5" x14ac:dyDescent="0.2">
      <c r="A31" s="98">
        <v>610010000041</v>
      </c>
      <c r="B31" s="106" t="s">
        <v>1063</v>
      </c>
      <c r="C31" s="107"/>
      <c r="D31" s="112" t="str">
        <f>[1]Traduzioni!$A$89</f>
        <v>М2</v>
      </c>
      <c r="E31" s="150">
        <v>1124</v>
      </c>
      <c r="F31" s="259">
        <v>1012</v>
      </c>
      <c r="G31" s="112">
        <v>5</v>
      </c>
      <c r="H31" s="112">
        <v>1.012</v>
      </c>
      <c r="I31" s="112">
        <f t="shared" si="0"/>
        <v>33.396000000000001</v>
      </c>
      <c r="J31" s="112" t="str">
        <f>[1]Traduzioni!$A$87</f>
        <v>паллета  pallet</v>
      </c>
      <c r="K31" s="112" t="str">
        <f>[1]Traduzioni!$A$85</f>
        <v>да - sì - yes</v>
      </c>
    </row>
    <row r="32" spans="1:11" ht="16.5" thickBot="1" x14ac:dyDescent="0.25">
      <c r="A32" s="66"/>
      <c r="B32" s="66"/>
      <c r="C32" s="66"/>
      <c r="E32" s="113"/>
      <c r="F32" s="113"/>
      <c r="G32" s="66"/>
      <c r="H32" s="66"/>
      <c r="I32" s="66"/>
      <c r="K32" s="66"/>
    </row>
    <row r="33" spans="1:11" ht="30.75" customHeight="1" x14ac:dyDescent="0.2">
      <c r="A33" s="68" t="str">
        <f>[1]Traduzioni!$B$5</f>
        <v>ФОРМАТ</v>
      </c>
      <c r="B33" s="490" t="str">
        <f>[1]Traduzioni!B29</f>
        <v>Плинтус 7,2х30</v>
      </c>
      <c r="C33" s="490"/>
      <c r="D33" s="114" t="str">
        <f>[1]Traduzioni!$B$6</f>
        <v>ОБРАБОТКА:</v>
      </c>
      <c r="E33" s="115"/>
      <c r="F33" s="115"/>
      <c r="G33" s="477" t="str">
        <f>[1]Traduzioni!$B$16</f>
        <v>Натуральная</v>
      </c>
      <c r="H33" s="477"/>
      <c r="I33" s="477"/>
      <c r="J33" s="71"/>
      <c r="K33" s="72"/>
    </row>
    <row r="34" spans="1:11" ht="0.75" customHeight="1" thickBot="1" x14ac:dyDescent="0.25">
      <c r="A34" s="73" t="str">
        <f>[1]Traduzioni!$A$5</f>
        <v>FORMATO</v>
      </c>
      <c r="B34" s="491" t="str">
        <f>[1]Traduzioni!A29</f>
        <v>Battiscopa 7,2x30</v>
      </c>
      <c r="C34" s="491"/>
      <c r="D34" s="116" t="str">
        <f>[1]Traduzioni!$A$6</f>
        <v>FINITURA:</v>
      </c>
      <c r="E34" s="117"/>
      <c r="F34" s="117"/>
      <c r="G34" s="478" t="str">
        <f>[1]Traduzioni!$A$16</f>
        <v>Naturale</v>
      </c>
      <c r="H34" s="478"/>
      <c r="I34" s="478"/>
      <c r="J34" s="76"/>
      <c r="K34" s="77"/>
    </row>
    <row r="35" spans="1:11" ht="35.25" hidden="1" customHeight="1" thickBot="1" x14ac:dyDescent="0.25">
      <c r="A35" s="78" t="str">
        <f>[1]Traduzioni!$C$5</f>
        <v>SIZE</v>
      </c>
      <c r="B35" s="492" t="str">
        <f>[1]Traduzioni!C29</f>
        <v>Bullnose 7,2x30</v>
      </c>
      <c r="C35" s="492"/>
      <c r="D35" s="118" t="str">
        <f>[1]Traduzioni!$C$6</f>
        <v>FINISH:</v>
      </c>
      <c r="E35" s="119"/>
      <c r="F35" s="119"/>
      <c r="G35" s="479" t="str">
        <f>[1]Traduzioni!$C$16</f>
        <v>Matt</v>
      </c>
      <c r="H35" s="479"/>
      <c r="I35" s="479"/>
      <c r="J35" s="81"/>
      <c r="K35" s="82"/>
    </row>
    <row r="36" spans="1:11" s="67" customFormat="1" ht="25.5" hidden="1" customHeight="1" thickBot="1" x14ac:dyDescent="0.25">
      <c r="A36" s="66"/>
      <c r="B36" s="66"/>
      <c r="C36" s="66"/>
      <c r="D36" s="51"/>
      <c r="E36" s="113"/>
      <c r="F36" s="113"/>
      <c r="G36" s="66"/>
      <c r="H36" s="66"/>
      <c r="I36" s="66"/>
      <c r="J36" s="51"/>
      <c r="K36" s="66"/>
    </row>
    <row r="37" spans="1:11" s="51" customFormat="1" ht="44.25" customHeight="1" thickBot="1" x14ac:dyDescent="0.25">
      <c r="A37" s="83" t="str">
        <f>[1]Traduzioni!$B$7</f>
        <v>КОД</v>
      </c>
      <c r="B37" s="84" t="str">
        <f>[1]Traduzioni!$B$8</f>
        <v>АРТИКУЛ</v>
      </c>
      <c r="C37" s="85"/>
      <c r="D37" s="83" t="str">
        <f>[1]Traduzioni!$B$9</f>
        <v>ЕД.ИЗМ.</v>
      </c>
      <c r="E37" s="120" t="str">
        <f>[1]Traduzioni!$B$10</f>
        <v>РУБЛИ</v>
      </c>
      <c r="F37" s="120" t="str">
        <f>[1]Traduzioni!$B$10</f>
        <v>РУБЛИ</v>
      </c>
      <c r="G37" s="87" t="str">
        <f>[1]Traduzioni!$B$13</f>
        <v>Штук в коробке</v>
      </c>
      <c r="H37" s="87" t="s">
        <v>680</v>
      </c>
      <c r="I37" s="87" t="s">
        <v>681</v>
      </c>
      <c r="J37" s="87" t="str">
        <f>[1]Traduzioni!$B$11</f>
        <v>Минималь-ный заказ</v>
      </c>
      <c r="K37" s="87" t="str">
        <f>[1]Traduzioni!$B$12</f>
        <v>Продается только коробками</v>
      </c>
    </row>
    <row r="38" spans="1:11" s="51" customFormat="1" ht="28.5" hidden="1" customHeight="1" thickBot="1" x14ac:dyDescent="0.25">
      <c r="A38" s="88" t="str">
        <f>[1]Traduzioni!$A$7</f>
        <v>CODICE</v>
      </c>
      <c r="B38" s="89" t="str">
        <f>[1]Traduzioni!$A$8</f>
        <v>ARTICOLO</v>
      </c>
      <c r="C38" s="90"/>
      <c r="D38" s="88" t="str">
        <f>[1]Traduzioni!$A$9</f>
        <v>U.M.</v>
      </c>
      <c r="E38" s="121" t="str">
        <f>[1]Traduzioni!$A$10</f>
        <v>RUBLI</v>
      </c>
      <c r="F38" s="121" t="str">
        <f>[1]Traduzioni!$A$10</f>
        <v>RUBLI</v>
      </c>
      <c r="G38" s="92" t="str">
        <f>[1]Traduzioni!$A$13</f>
        <v>Pz per scatola</v>
      </c>
      <c r="H38" s="92" t="s">
        <v>682</v>
      </c>
      <c r="I38" s="92" t="s">
        <v>683</v>
      </c>
      <c r="J38" s="92" t="str">
        <f>[1]Traduzioni!$A$11</f>
        <v>Ordine minimo</v>
      </c>
      <c r="K38" s="92" t="str">
        <f>[1]Traduzioni!$A$12</f>
        <v>Venduto solo a scatole intere</v>
      </c>
    </row>
    <row r="39" spans="1:11" s="51" customFormat="1" ht="27.75" hidden="1" thickBot="1" x14ac:dyDescent="0.25">
      <c r="A39" s="93" t="str">
        <f>[1]Traduzioni!$C$7</f>
        <v>CODE</v>
      </c>
      <c r="B39" s="94" t="str">
        <f>[1]Traduzioni!$C$8</f>
        <v>ITEM</v>
      </c>
      <c r="C39" s="95"/>
      <c r="D39" s="93" t="str">
        <f>[1]Traduzioni!$C$9</f>
        <v>U.M.</v>
      </c>
      <c r="E39" s="122" t="str">
        <f>[1]Traduzioni!$C$10</f>
        <v>RUBLES</v>
      </c>
      <c r="F39" s="122" t="str">
        <f>[1]Traduzioni!$C$10</f>
        <v>RUBLES</v>
      </c>
      <c r="G39" s="97" t="str">
        <f>[1]Traduzioni!$C$13</f>
        <v>Pieces in a box</v>
      </c>
      <c r="H39" s="97" t="s">
        <v>684</v>
      </c>
      <c r="I39" s="97" t="s">
        <v>685</v>
      </c>
      <c r="J39" s="97" t="str">
        <f>[1]Traduzioni!$C$11</f>
        <v>Min. Qty to be ordered</v>
      </c>
      <c r="K39" s="97" t="str">
        <f>[1]Traduzioni!$C$12</f>
        <v>Sold for full boxes only</v>
      </c>
    </row>
    <row r="40" spans="1:11" s="67" customFormat="1" ht="36.75" customHeight="1" thickBot="1" x14ac:dyDescent="0.25">
      <c r="A40" s="98">
        <v>620130000013</v>
      </c>
      <c r="B40" s="99" t="s">
        <v>1064</v>
      </c>
      <c r="C40" s="100"/>
      <c r="D40" s="495" t="s">
        <v>687</v>
      </c>
      <c r="E40" s="497">
        <v>392</v>
      </c>
      <c r="F40" s="482">
        <v>353</v>
      </c>
      <c r="G40" s="495">
        <v>30</v>
      </c>
      <c r="H40" s="495">
        <v>9</v>
      </c>
      <c r="I40" s="495">
        <v>594</v>
      </c>
      <c r="J40" s="495" t="str">
        <f>[1]Traduzioni!$A$88</f>
        <v>Коробко  Scatola   Box</v>
      </c>
      <c r="K40" s="495" t="str">
        <f>[1]Traduzioni!$A$85</f>
        <v>да - sì - yes</v>
      </c>
    </row>
    <row r="41" spans="1:11" s="51" customFormat="1" ht="32.25" thickBot="1" x14ac:dyDescent="0.25">
      <c r="A41" s="98">
        <v>620130000018</v>
      </c>
      <c r="B41" s="106" t="s">
        <v>1065</v>
      </c>
      <c r="C41" s="107"/>
      <c r="D41" s="495"/>
      <c r="E41" s="497"/>
      <c r="F41" s="482"/>
      <c r="G41" s="495"/>
      <c r="H41" s="495"/>
      <c r="I41" s="495"/>
      <c r="J41" s="495"/>
      <c r="K41" s="495"/>
    </row>
    <row r="42" spans="1:11" s="51" customFormat="1" ht="32.25" thickBot="1" x14ac:dyDescent="0.25">
      <c r="A42" s="98">
        <v>620130000016</v>
      </c>
      <c r="B42" s="106" t="s">
        <v>1066</v>
      </c>
      <c r="C42" s="107"/>
      <c r="D42" s="495"/>
      <c r="E42" s="497"/>
      <c r="F42" s="482"/>
      <c r="G42" s="495"/>
      <c r="H42" s="495"/>
      <c r="I42" s="495"/>
      <c r="J42" s="495"/>
      <c r="K42" s="495"/>
    </row>
    <row r="43" spans="1:11" s="51" customFormat="1" ht="32.25" thickBot="1" x14ac:dyDescent="0.25">
      <c r="A43" s="98">
        <v>620130000014</v>
      </c>
      <c r="B43" s="106" t="s">
        <v>1067</v>
      </c>
      <c r="C43" s="107"/>
      <c r="D43" s="495"/>
      <c r="E43" s="497"/>
      <c r="F43" s="482"/>
      <c r="G43" s="495"/>
      <c r="H43" s="495"/>
      <c r="I43" s="495"/>
      <c r="J43" s="495"/>
      <c r="K43" s="495"/>
    </row>
    <row r="44" spans="1:11" ht="32.25" customHeight="1" thickBot="1" x14ac:dyDescent="0.25">
      <c r="A44" s="98">
        <v>620130000015</v>
      </c>
      <c r="B44" s="106" t="s">
        <v>1068</v>
      </c>
      <c r="C44" s="107"/>
      <c r="D44" s="495"/>
      <c r="E44" s="497"/>
      <c r="F44" s="482"/>
      <c r="G44" s="495"/>
      <c r="H44" s="495"/>
      <c r="I44" s="495"/>
      <c r="J44" s="495"/>
      <c r="K44" s="495"/>
    </row>
    <row r="45" spans="1:11" ht="31.5" x14ac:dyDescent="0.2">
      <c r="A45" s="98">
        <v>620130000017</v>
      </c>
      <c r="B45" s="106" t="s">
        <v>1069</v>
      </c>
      <c r="C45" s="107"/>
      <c r="D45" s="495"/>
      <c r="E45" s="497"/>
      <c r="F45" s="482"/>
      <c r="G45" s="495"/>
      <c r="H45" s="495"/>
      <c r="I45" s="495"/>
      <c r="J45" s="495"/>
      <c r="K45" s="495"/>
    </row>
    <row r="46" spans="1:11" ht="16.5" thickBot="1" x14ac:dyDescent="0.25">
      <c r="A46" s="66"/>
      <c r="B46" s="66"/>
      <c r="C46" s="66"/>
      <c r="E46" s="113"/>
      <c r="F46" s="113"/>
      <c r="G46" s="66"/>
      <c r="H46" s="66"/>
      <c r="I46" s="66"/>
      <c r="K46" s="66"/>
    </row>
    <row r="47" spans="1:11" ht="36.75" customHeight="1" thickBot="1" x14ac:dyDescent="0.25">
      <c r="A47" s="68" t="str">
        <f>[1]Traduzioni!$B$5</f>
        <v>ФОРМАТ</v>
      </c>
      <c r="B47" s="490" t="str">
        <f>[1]Traduzioni!$B$32</f>
        <v>Ступень 30x31,5</v>
      </c>
      <c r="C47" s="490"/>
      <c r="D47" s="114" t="str">
        <f>[1]Traduzioni!$B$6</f>
        <v>ОБРАБОТКА:</v>
      </c>
      <c r="E47" s="115"/>
      <c r="F47" s="115"/>
      <c r="G47" s="477" t="str">
        <f>[1]Traduzioni!$B$16</f>
        <v>Натуральная</v>
      </c>
      <c r="H47" s="477"/>
      <c r="I47" s="477"/>
      <c r="J47" s="71"/>
      <c r="K47" s="72"/>
    </row>
    <row r="48" spans="1:11" ht="24" hidden="1" customHeight="1" thickBot="1" x14ac:dyDescent="0.25">
      <c r="A48" s="73" t="str">
        <f>[1]Traduzioni!$A$5</f>
        <v>FORMATO</v>
      </c>
      <c r="B48" s="491" t="str">
        <f>[1]Traduzioni!$A$32</f>
        <v>Scalino 30x31,5</v>
      </c>
      <c r="C48" s="491"/>
      <c r="D48" s="116" t="str">
        <f>[1]Traduzioni!$A$6</f>
        <v>FINITURA:</v>
      </c>
      <c r="E48" s="117"/>
      <c r="F48" s="117"/>
      <c r="G48" s="478" t="str">
        <f>[1]Traduzioni!$A$16</f>
        <v>Naturale</v>
      </c>
      <c r="H48" s="478"/>
      <c r="I48" s="478"/>
      <c r="J48" s="76"/>
      <c r="K48" s="77"/>
    </row>
    <row r="49" spans="1:11" ht="24" hidden="1" customHeight="1" thickBot="1" x14ac:dyDescent="0.25">
      <c r="A49" s="78" t="str">
        <f>[1]Traduzioni!$C$5</f>
        <v>SIZE</v>
      </c>
      <c r="B49" s="492" t="str">
        <f>[1]Traduzioni!$C$32</f>
        <v>Step Tread 30x31,5</v>
      </c>
      <c r="C49" s="492"/>
      <c r="D49" s="118" t="str">
        <f>[1]Traduzioni!$C$6</f>
        <v>FINISH:</v>
      </c>
      <c r="E49" s="119"/>
      <c r="F49" s="119"/>
      <c r="G49" s="479" t="str">
        <f>[1]Traduzioni!$C$16</f>
        <v>Matt</v>
      </c>
      <c r="H49" s="479"/>
      <c r="I49" s="479"/>
      <c r="J49" s="81"/>
      <c r="K49" s="82"/>
    </row>
    <row r="50" spans="1:11" s="67" customFormat="1" ht="15" hidden="1" customHeight="1" thickBot="1" x14ac:dyDescent="0.25">
      <c r="A50" s="66"/>
      <c r="B50" s="66"/>
      <c r="C50" s="66"/>
      <c r="D50" s="51"/>
      <c r="E50" s="113"/>
      <c r="F50" s="113"/>
      <c r="G50" s="66"/>
      <c r="H50" s="66"/>
      <c r="I50" s="66"/>
      <c r="J50" s="51"/>
      <c r="K50" s="66"/>
    </row>
    <row r="51" spans="1:11" s="51" customFormat="1" ht="48" customHeight="1" thickBot="1" x14ac:dyDescent="0.25">
      <c r="A51" s="83" t="str">
        <f>[1]Traduzioni!$B$7</f>
        <v>КОД</v>
      </c>
      <c r="B51" s="84" t="str">
        <f>[1]Traduzioni!$B$8</f>
        <v>АРТИКУЛ</v>
      </c>
      <c r="C51" s="85"/>
      <c r="D51" s="83" t="str">
        <f>[1]Traduzioni!$B$9</f>
        <v>ЕД.ИЗМ.</v>
      </c>
      <c r="E51" s="120" t="str">
        <f>[1]Traduzioni!$B$10</f>
        <v>РУБЛИ</v>
      </c>
      <c r="F51" s="120" t="str">
        <f>[1]Traduzioni!$B$10</f>
        <v>РУБЛИ</v>
      </c>
      <c r="G51" s="87" t="str">
        <f>[1]Traduzioni!$B$13</f>
        <v>Штук в коробке</v>
      </c>
      <c r="H51" s="87" t="s">
        <v>680</v>
      </c>
      <c r="I51" s="87" t="s">
        <v>681</v>
      </c>
      <c r="J51" s="87" t="str">
        <f>[1]Traduzioni!$B$11</f>
        <v>Минималь-ный заказ</v>
      </c>
      <c r="K51" s="87" t="str">
        <f>[1]Traduzioni!$B$12</f>
        <v>Продается только коробками</v>
      </c>
    </row>
    <row r="52" spans="1:11" s="51" customFormat="1" ht="27" hidden="1" customHeight="1" thickBot="1" x14ac:dyDescent="0.25">
      <c r="A52" s="88" t="str">
        <f>[1]Traduzioni!$A$7</f>
        <v>CODICE</v>
      </c>
      <c r="B52" s="89" t="str">
        <f>[1]Traduzioni!$A$8</f>
        <v>ARTICOLO</v>
      </c>
      <c r="C52" s="90"/>
      <c r="D52" s="88" t="str">
        <f>[1]Traduzioni!$A$9</f>
        <v>U.M.</v>
      </c>
      <c r="E52" s="121" t="str">
        <f>[1]Traduzioni!$A$10</f>
        <v>RUBLI</v>
      </c>
      <c r="F52" s="121" t="str">
        <f>[1]Traduzioni!$A$10</f>
        <v>RUBLI</v>
      </c>
      <c r="G52" s="92" t="str">
        <f>[1]Traduzioni!$A$13</f>
        <v>Pz per scatola</v>
      </c>
      <c r="H52" s="92" t="s">
        <v>682</v>
      </c>
      <c r="I52" s="92" t="s">
        <v>683</v>
      </c>
      <c r="J52" s="92" t="str">
        <f>[1]Traduzioni!$A$11</f>
        <v>Ordine minimo</v>
      </c>
      <c r="K52" s="92" t="str">
        <f>[1]Traduzioni!$A$12</f>
        <v>Venduto solo a scatole intere</v>
      </c>
    </row>
    <row r="53" spans="1:11" s="51" customFormat="1" ht="21" hidden="1" customHeight="1" thickBot="1" x14ac:dyDescent="0.25">
      <c r="A53" s="93" t="str">
        <f>[1]Traduzioni!$C$7</f>
        <v>CODE</v>
      </c>
      <c r="B53" s="94" t="str">
        <f>[1]Traduzioni!$C$8</f>
        <v>ITEM</v>
      </c>
      <c r="C53" s="95"/>
      <c r="D53" s="93" t="str">
        <f>[1]Traduzioni!$C$9</f>
        <v>U.M.</v>
      </c>
      <c r="E53" s="122" t="str">
        <f>[1]Traduzioni!$C$10</f>
        <v>RUBLES</v>
      </c>
      <c r="F53" s="122" t="str">
        <f>[1]Traduzioni!$C$10</f>
        <v>RUBLES</v>
      </c>
      <c r="G53" s="92" t="str">
        <f>[1]Traduzioni!$C$13</f>
        <v>Pieces in a box</v>
      </c>
      <c r="H53" s="92" t="s">
        <v>684</v>
      </c>
      <c r="I53" s="92" t="s">
        <v>685</v>
      </c>
      <c r="J53" s="92" t="str">
        <f>[1]Traduzioni!$C$11</f>
        <v>Min. Qty to be ordered</v>
      </c>
      <c r="K53" s="92" t="str">
        <f>[1]Traduzioni!$C$12</f>
        <v>Sold for full boxes only</v>
      </c>
    </row>
    <row r="54" spans="1:11" s="67" customFormat="1" ht="33.75" customHeight="1" thickBot="1" x14ac:dyDescent="0.25">
      <c r="A54" s="151">
        <v>620070000009</v>
      </c>
      <c r="B54" s="139" t="s">
        <v>1070</v>
      </c>
      <c r="C54" s="152"/>
      <c r="D54" s="521" t="s">
        <v>701</v>
      </c>
      <c r="E54" s="522">
        <v>775</v>
      </c>
      <c r="F54" s="523">
        <v>698</v>
      </c>
      <c r="G54" s="585" t="s">
        <v>1071</v>
      </c>
      <c r="H54" s="585"/>
      <c r="I54" s="585"/>
      <c r="J54" s="585"/>
      <c r="K54" s="585"/>
    </row>
    <row r="55" spans="1:11" s="51" customFormat="1" ht="32.25" thickBot="1" x14ac:dyDescent="0.25">
      <c r="A55" s="151">
        <v>620070000010</v>
      </c>
      <c r="B55" s="148" t="s">
        <v>1072</v>
      </c>
      <c r="C55" s="155"/>
      <c r="D55" s="521"/>
      <c r="E55" s="522"/>
      <c r="F55" s="523"/>
      <c r="G55" s="585"/>
      <c r="H55" s="585"/>
      <c r="I55" s="585"/>
      <c r="J55" s="585"/>
      <c r="K55" s="585"/>
    </row>
    <row r="56" spans="1:11" s="51" customFormat="1" ht="32.25" thickBot="1" x14ac:dyDescent="0.25">
      <c r="A56" s="151">
        <v>620070000013</v>
      </c>
      <c r="B56" s="148" t="s">
        <v>1073</v>
      </c>
      <c r="C56" s="155"/>
      <c r="D56" s="521"/>
      <c r="E56" s="522"/>
      <c r="F56" s="523"/>
      <c r="G56" s="585" t="s">
        <v>1074</v>
      </c>
      <c r="H56" s="585"/>
      <c r="I56" s="585"/>
      <c r="J56" s="585"/>
      <c r="K56" s="585"/>
    </row>
    <row r="57" spans="1:11" s="51" customFormat="1" ht="32.25" thickBot="1" x14ac:dyDescent="0.25">
      <c r="A57" s="151">
        <v>620070000011</v>
      </c>
      <c r="B57" s="148" t="s">
        <v>1075</v>
      </c>
      <c r="C57" s="155"/>
      <c r="D57" s="521"/>
      <c r="E57" s="522"/>
      <c r="F57" s="523"/>
      <c r="G57" s="585"/>
      <c r="H57" s="585"/>
      <c r="I57" s="585"/>
      <c r="J57" s="585"/>
      <c r="K57" s="585"/>
    </row>
    <row r="58" spans="1:11" ht="36.75" customHeight="1" thickBot="1" x14ac:dyDescent="0.25">
      <c r="A58" s="151">
        <v>620070000014</v>
      </c>
      <c r="B58" s="148" t="s">
        <v>1076</v>
      </c>
      <c r="C58" s="155"/>
      <c r="D58" s="521"/>
      <c r="E58" s="522"/>
      <c r="F58" s="523"/>
      <c r="G58" s="585" t="s">
        <v>1077</v>
      </c>
      <c r="H58" s="585"/>
      <c r="I58" s="585"/>
      <c r="J58" s="585"/>
      <c r="K58" s="585"/>
    </row>
    <row r="59" spans="1:11" ht="36.75" customHeight="1" x14ac:dyDescent="0.2">
      <c r="A59" s="151">
        <v>620070000012</v>
      </c>
      <c r="B59" s="148" t="s">
        <v>1078</v>
      </c>
      <c r="C59" s="155"/>
      <c r="D59" s="521"/>
      <c r="E59" s="522"/>
      <c r="F59" s="523"/>
      <c r="G59" s="585"/>
      <c r="H59" s="585"/>
      <c r="I59" s="585"/>
      <c r="J59" s="585"/>
      <c r="K59" s="585"/>
    </row>
    <row r="60" spans="1:11" ht="38.25" customHeight="1" thickBot="1" x14ac:dyDescent="0.25">
      <c r="A60" s="66"/>
      <c r="B60" s="66"/>
      <c r="C60" s="66"/>
      <c r="E60" s="113"/>
      <c r="F60" s="113"/>
      <c r="G60" s="66"/>
      <c r="H60" s="66"/>
      <c r="I60" s="66"/>
      <c r="K60" s="66"/>
    </row>
    <row r="61" spans="1:11" ht="59.25" customHeight="1" thickBot="1" x14ac:dyDescent="0.25">
      <c r="A61" s="68" t="str">
        <f>[1]Traduzioni!$B$5</f>
        <v>ФОРМАТ</v>
      </c>
      <c r="B61" s="490" t="str">
        <f>[1]Traduzioni!$B$33</f>
        <v>Ступень Угловая 31,5x31,5</v>
      </c>
      <c r="C61" s="490"/>
      <c r="D61" s="114" t="str">
        <f>[1]Traduzioni!$B$6</f>
        <v>ОБРАБОТКА:</v>
      </c>
      <c r="E61" s="115"/>
      <c r="F61" s="115"/>
      <c r="G61" s="477" t="str">
        <f>[1]Traduzioni!$B$16</f>
        <v>Натуральная</v>
      </c>
      <c r="H61" s="477"/>
      <c r="I61" s="477"/>
      <c r="J61" s="71"/>
      <c r="K61" s="72"/>
    </row>
    <row r="62" spans="1:11" ht="35.25" hidden="1" customHeight="1" thickBot="1" x14ac:dyDescent="0.25">
      <c r="A62" s="73" t="str">
        <f>[1]Traduzioni!$A$5</f>
        <v>FORMATO</v>
      </c>
      <c r="B62" s="491" t="str">
        <f>[1]Traduzioni!$A$33</f>
        <v>Scalino angolare 31,5x31,5</v>
      </c>
      <c r="C62" s="491"/>
      <c r="D62" s="116" t="str">
        <f>[1]Traduzioni!$A$6</f>
        <v>FINITURA:</v>
      </c>
      <c r="E62" s="117"/>
      <c r="F62" s="117"/>
      <c r="G62" s="478" t="str">
        <f>[1]Traduzioni!$A$16</f>
        <v>Naturale</v>
      </c>
      <c r="H62" s="478"/>
      <c r="I62" s="478"/>
      <c r="J62" s="76"/>
      <c r="K62" s="77"/>
    </row>
    <row r="63" spans="1:11" ht="37.5" hidden="1" customHeight="1" thickBot="1" x14ac:dyDescent="0.25">
      <c r="A63" s="78" t="str">
        <f>[1]Traduzioni!$C$5</f>
        <v>SIZE</v>
      </c>
      <c r="B63" s="492" t="str">
        <f>[1]Traduzioni!$C$33</f>
        <v>Step Tread Corner 31,5x31,5</v>
      </c>
      <c r="C63" s="492"/>
      <c r="D63" s="118" t="str">
        <f>[1]Traduzioni!$C$6</f>
        <v>FINISH:</v>
      </c>
      <c r="E63" s="119"/>
      <c r="F63" s="119"/>
      <c r="G63" s="479" t="str">
        <f>[1]Traduzioni!$C$16</f>
        <v>Matt</v>
      </c>
      <c r="H63" s="479"/>
      <c r="I63" s="479"/>
      <c r="J63" s="81"/>
      <c r="K63" s="82"/>
    </row>
    <row r="64" spans="1:11" s="67" customFormat="1" ht="29.25" hidden="1" customHeight="1" thickBot="1" x14ac:dyDescent="0.25">
      <c r="A64" s="66"/>
      <c r="B64" s="66"/>
      <c r="C64" s="66"/>
      <c r="D64" s="51"/>
      <c r="E64" s="113"/>
      <c r="F64" s="113"/>
      <c r="G64" s="66"/>
      <c r="H64" s="66"/>
      <c r="I64" s="66"/>
      <c r="J64" s="51"/>
      <c r="K64" s="66"/>
    </row>
    <row r="65" spans="1:11" s="51" customFormat="1" ht="44.25" customHeight="1" thickBot="1" x14ac:dyDescent="0.25">
      <c r="A65" s="83" t="str">
        <f>[1]Traduzioni!$B$7</f>
        <v>КОД</v>
      </c>
      <c r="B65" s="84" t="str">
        <f>[1]Traduzioni!$B$8</f>
        <v>АРТИКУЛ</v>
      </c>
      <c r="C65" s="85"/>
      <c r="D65" s="83" t="str">
        <f>[1]Traduzioni!$B$9</f>
        <v>ЕД.ИЗМ.</v>
      </c>
      <c r="E65" s="120" t="str">
        <f>[1]Traduzioni!$B$10</f>
        <v>РУБЛИ</v>
      </c>
      <c r="F65" s="120" t="str">
        <f>[1]Traduzioni!$B$10</f>
        <v>РУБЛИ</v>
      </c>
      <c r="G65" s="87" t="str">
        <f>[1]Traduzioni!$B$13</f>
        <v>Штук в коробке</v>
      </c>
      <c r="H65" s="87" t="s">
        <v>680</v>
      </c>
      <c r="I65" s="87" t="s">
        <v>681</v>
      </c>
      <c r="J65" s="87" t="str">
        <f>[1]Traduzioni!$B$11</f>
        <v>Минималь-ный заказ</v>
      </c>
      <c r="K65" s="87" t="str">
        <f>[1]Traduzioni!$B$12</f>
        <v>Продается только коробками</v>
      </c>
    </row>
    <row r="66" spans="1:11" s="51" customFormat="1" ht="44.25" hidden="1" customHeight="1" thickBot="1" x14ac:dyDescent="0.25">
      <c r="A66" s="88" t="str">
        <f>[1]Traduzioni!$A$7</f>
        <v>CODICE</v>
      </c>
      <c r="B66" s="89" t="str">
        <f>[1]Traduzioni!$A$8</f>
        <v>ARTICOLO</v>
      </c>
      <c r="C66" s="90"/>
      <c r="D66" s="88" t="str">
        <f>[1]Traduzioni!$A$9</f>
        <v>U.M.</v>
      </c>
      <c r="E66" s="121" t="str">
        <f>[1]Traduzioni!$A$10</f>
        <v>RUBLI</v>
      </c>
      <c r="F66" s="121" t="str">
        <f>[1]Traduzioni!$A$10</f>
        <v>RUBLI</v>
      </c>
      <c r="G66" s="92" t="str">
        <f>[1]Traduzioni!$A$13</f>
        <v>Pz per scatola</v>
      </c>
      <c r="H66" s="92" t="s">
        <v>682</v>
      </c>
      <c r="I66" s="92" t="s">
        <v>683</v>
      </c>
      <c r="J66" s="92" t="str">
        <f>[1]Traduzioni!$A$11</f>
        <v>Ordine minimo</v>
      </c>
      <c r="K66" s="92" t="str">
        <f>[1]Traduzioni!$A$12</f>
        <v>Venduto solo a scatole intere</v>
      </c>
    </row>
    <row r="67" spans="1:11" s="51" customFormat="1" ht="44.25" hidden="1" customHeight="1" thickBot="1" x14ac:dyDescent="0.25">
      <c r="A67" s="93" t="str">
        <f>[1]Traduzioni!$C$7</f>
        <v>CODE</v>
      </c>
      <c r="B67" s="94" t="str">
        <f>[1]Traduzioni!$C$8</f>
        <v>ITEM</v>
      </c>
      <c r="C67" s="95"/>
      <c r="D67" s="93" t="str">
        <f>[1]Traduzioni!$C$9</f>
        <v>U.M.</v>
      </c>
      <c r="E67" s="122" t="str">
        <f>[1]Traduzioni!$C$10</f>
        <v>RUBLES</v>
      </c>
      <c r="F67" s="122" t="str">
        <f>[1]Traduzioni!$C$10</f>
        <v>RUBLES</v>
      </c>
      <c r="G67" s="97" t="str">
        <f>[1]Traduzioni!$C$13</f>
        <v>Pieces in a box</v>
      </c>
      <c r="H67" s="97" t="s">
        <v>684</v>
      </c>
      <c r="I67" s="97" t="s">
        <v>685</v>
      </c>
      <c r="J67" s="97" t="str">
        <f>[1]Traduzioni!$C$11</f>
        <v>Min. Qty to be ordered</v>
      </c>
      <c r="K67" s="97" t="str">
        <f>[1]Traduzioni!$C$12</f>
        <v>Sold for full boxes only</v>
      </c>
    </row>
    <row r="68" spans="1:11" s="67" customFormat="1" ht="39.75" customHeight="1" thickBot="1" x14ac:dyDescent="0.25">
      <c r="A68" s="151">
        <v>620070000015</v>
      </c>
      <c r="B68" s="139" t="s">
        <v>1079</v>
      </c>
      <c r="C68" s="152"/>
      <c r="D68" s="521" t="s">
        <v>701</v>
      </c>
      <c r="E68" s="522">
        <v>1425</v>
      </c>
      <c r="F68" s="523">
        <v>1283</v>
      </c>
      <c r="G68" s="585" t="s">
        <v>1071</v>
      </c>
      <c r="H68" s="585"/>
      <c r="I68" s="585"/>
      <c r="J68" s="585"/>
      <c r="K68" s="585"/>
    </row>
    <row r="69" spans="1:11" s="51" customFormat="1" ht="48" thickBot="1" x14ac:dyDescent="0.25">
      <c r="A69" s="151">
        <v>620070000016</v>
      </c>
      <c r="B69" s="148" t="s">
        <v>1080</v>
      </c>
      <c r="C69" s="155"/>
      <c r="D69" s="521"/>
      <c r="E69" s="522"/>
      <c r="F69" s="523"/>
      <c r="G69" s="585"/>
      <c r="H69" s="585"/>
      <c r="I69" s="585"/>
      <c r="J69" s="585"/>
      <c r="K69" s="585"/>
    </row>
    <row r="70" spans="1:11" s="51" customFormat="1" ht="48" thickBot="1" x14ac:dyDescent="0.25">
      <c r="A70" s="151">
        <v>620070000019</v>
      </c>
      <c r="B70" s="148" t="s">
        <v>1081</v>
      </c>
      <c r="C70" s="155"/>
      <c r="D70" s="521"/>
      <c r="E70" s="522"/>
      <c r="F70" s="523"/>
      <c r="G70" s="585" t="s">
        <v>1074</v>
      </c>
      <c r="H70" s="585"/>
      <c r="I70" s="585"/>
      <c r="J70" s="585"/>
      <c r="K70" s="585"/>
    </row>
    <row r="71" spans="1:11" s="51" customFormat="1" ht="48" thickBot="1" x14ac:dyDescent="0.25">
      <c r="A71" s="151">
        <v>620070000017</v>
      </c>
      <c r="B71" s="148" t="s">
        <v>1082</v>
      </c>
      <c r="C71" s="155"/>
      <c r="D71" s="521"/>
      <c r="E71" s="522"/>
      <c r="F71" s="523"/>
      <c r="G71" s="585"/>
      <c r="H71" s="585"/>
      <c r="I71" s="585"/>
      <c r="J71" s="585"/>
      <c r="K71" s="585"/>
    </row>
    <row r="72" spans="1:11" ht="51.75" customHeight="1" thickBot="1" x14ac:dyDescent="0.25">
      <c r="A72" s="151">
        <v>620070000020</v>
      </c>
      <c r="B72" s="148" t="s">
        <v>1083</v>
      </c>
      <c r="C72" s="155"/>
      <c r="D72" s="521"/>
      <c r="E72" s="522"/>
      <c r="F72" s="523"/>
      <c r="G72" s="585" t="s">
        <v>1077</v>
      </c>
      <c r="H72" s="585"/>
      <c r="I72" s="585"/>
      <c r="J72" s="585"/>
      <c r="K72" s="585"/>
    </row>
    <row r="73" spans="1:11" ht="47.25" x14ac:dyDescent="0.2">
      <c r="A73" s="151">
        <v>620070000018</v>
      </c>
      <c r="B73" s="148" t="s">
        <v>1084</v>
      </c>
      <c r="C73" s="155"/>
      <c r="D73" s="521"/>
      <c r="E73" s="522"/>
      <c r="F73" s="523"/>
      <c r="G73" s="585"/>
      <c r="H73" s="585"/>
      <c r="I73" s="585"/>
      <c r="J73" s="585"/>
      <c r="K73" s="585"/>
    </row>
    <row r="74" spans="1:11" ht="16.5" thickBot="1" x14ac:dyDescent="0.25">
      <c r="A74" s="66"/>
      <c r="B74" s="66"/>
      <c r="C74" s="66"/>
      <c r="E74" s="113"/>
      <c r="F74" s="113"/>
      <c r="G74" s="66"/>
      <c r="H74" s="66"/>
      <c r="I74" s="66"/>
      <c r="K74" s="66"/>
    </row>
    <row r="75" spans="1:11" ht="60" customHeight="1" thickBot="1" x14ac:dyDescent="0.25">
      <c r="A75" s="68" t="str">
        <f>[1]Traduzioni!$B$5</f>
        <v>ФОРМАТ</v>
      </c>
      <c r="B75" s="490" t="str">
        <f>[1]Traduzioni!B54</f>
        <v>Тачстоун Брик 30х45</v>
      </c>
      <c r="C75" s="490"/>
      <c r="D75" s="114" t="str">
        <f>[1]Traduzioni!$B$6</f>
        <v>ОБРАБОТКА:</v>
      </c>
      <c r="E75" s="115"/>
      <c r="F75" s="115"/>
      <c r="G75" s="477" t="str">
        <f>[1]Traduzioni!$B$16</f>
        <v>Натуральная</v>
      </c>
      <c r="H75" s="477"/>
      <c r="I75" s="477"/>
      <c r="J75" s="71"/>
      <c r="K75" s="72"/>
    </row>
    <row r="76" spans="1:11" ht="1.5" hidden="1" customHeight="1" thickBot="1" x14ac:dyDescent="0.25">
      <c r="A76" s="73" t="str">
        <f>[1]Traduzioni!$A$5</f>
        <v>FORMATO</v>
      </c>
      <c r="B76" s="491" t="str">
        <f>[1]Traduzioni!A54</f>
        <v>Touchstone Brick 30x45</v>
      </c>
      <c r="C76" s="491"/>
      <c r="D76" s="116" t="str">
        <f>[1]Traduzioni!$A$6</f>
        <v>FINITURA:</v>
      </c>
      <c r="E76" s="117"/>
      <c r="F76" s="117"/>
      <c r="G76" s="478" t="str">
        <f>[1]Traduzioni!$A$16</f>
        <v>Naturale</v>
      </c>
      <c r="H76" s="478"/>
      <c r="I76" s="478"/>
      <c r="J76" s="76"/>
      <c r="K76" s="77"/>
    </row>
    <row r="77" spans="1:11" ht="24" hidden="1" thickBot="1" x14ac:dyDescent="0.25">
      <c r="A77" s="78" t="str">
        <f>[1]Traduzioni!$C$5</f>
        <v>SIZE</v>
      </c>
      <c r="B77" s="492" t="str">
        <f>[1]Traduzioni!C54</f>
        <v>Touchstone Brick 30x45</v>
      </c>
      <c r="C77" s="492"/>
      <c r="D77" s="118" t="str">
        <f>[1]Traduzioni!$C$6</f>
        <v>FINISH:</v>
      </c>
      <c r="E77" s="119"/>
      <c r="F77" s="119"/>
      <c r="G77" s="479" t="str">
        <f>[1]Traduzioni!$C$16</f>
        <v>Matt</v>
      </c>
      <c r="H77" s="479"/>
      <c r="I77" s="479"/>
      <c r="J77" s="81"/>
      <c r="K77" s="82"/>
    </row>
    <row r="78" spans="1:11" s="67" customFormat="1" ht="16.5" hidden="1" customHeight="1" thickBot="1" x14ac:dyDescent="0.25">
      <c r="A78" s="66"/>
      <c r="B78" s="66"/>
      <c r="C78" s="66"/>
      <c r="D78" s="51"/>
      <c r="E78" s="113"/>
      <c r="F78" s="113"/>
      <c r="G78" s="66"/>
      <c r="H78" s="66"/>
      <c r="I78" s="66"/>
      <c r="J78" s="51"/>
      <c r="K78" s="66"/>
    </row>
    <row r="79" spans="1:11" s="51" customFormat="1" ht="45" customHeight="1" x14ac:dyDescent="0.2">
      <c r="A79" s="83" t="str">
        <f>[1]Traduzioni!$B$7</f>
        <v>КОД</v>
      </c>
      <c r="B79" s="84" t="str">
        <f>[1]Traduzioni!$B$8</f>
        <v>АРТИКУЛ</v>
      </c>
      <c r="C79" s="85"/>
      <c r="D79" s="83" t="str">
        <f>[1]Traduzioni!$B$9</f>
        <v>ЕД.ИЗМ.</v>
      </c>
      <c r="E79" s="120" t="str">
        <f>[1]Traduzioni!$B$10</f>
        <v>РУБЛИ</v>
      </c>
      <c r="F79" s="120" t="str">
        <f>[1]Traduzioni!$B$10</f>
        <v>РУБЛИ</v>
      </c>
      <c r="G79" s="87" t="str">
        <f>[1]Traduzioni!$B$13</f>
        <v>Штук в коробке</v>
      </c>
      <c r="H79" s="87" t="str">
        <f>[1]Traduzioni!$B$14</f>
        <v>М2 в коробке</v>
      </c>
      <c r="I79" s="87" t="str">
        <f>[1]Traduzioni!$B$15</f>
        <v>М2 в паллете</v>
      </c>
      <c r="J79" s="87" t="str">
        <f>[1]Traduzioni!$B$11</f>
        <v>Минималь-ный заказ</v>
      </c>
      <c r="K79" s="87" t="str">
        <f>[1]Traduzioni!$B$12</f>
        <v>Продается только коробками</v>
      </c>
    </row>
    <row r="80" spans="1:11" s="51" customFormat="1" ht="2.25" customHeight="1" thickBot="1" x14ac:dyDescent="0.25">
      <c r="A80" s="88" t="str">
        <f>[1]Traduzioni!$A$7</f>
        <v>CODICE</v>
      </c>
      <c r="B80" s="89" t="str">
        <f>[1]Traduzioni!$A$8</f>
        <v>ARTICOLO</v>
      </c>
      <c r="C80" s="90"/>
      <c r="D80" s="88" t="str">
        <f>[1]Traduzioni!$A$9</f>
        <v>U.M.</v>
      </c>
      <c r="E80" s="121" t="str">
        <f>[1]Traduzioni!$A$10</f>
        <v>RUBLI</v>
      </c>
      <c r="F80" s="121" t="str">
        <f>[1]Traduzioni!$A$10</f>
        <v>RUBLI</v>
      </c>
      <c r="G80" s="92" t="str">
        <f>[1]Traduzioni!$A$13</f>
        <v>Pz per scatola</v>
      </c>
      <c r="H80" s="92" t="str">
        <f>[1]Traduzioni!$A$14</f>
        <v>Mq per scatola</v>
      </c>
      <c r="I80" s="92" t="str">
        <f>[1]Traduzioni!$A$15</f>
        <v>Mq per pallet</v>
      </c>
      <c r="J80" s="92" t="str">
        <f>[1]Traduzioni!$A$11</f>
        <v>Ordine minimo</v>
      </c>
      <c r="K80" s="92" t="str">
        <f>[1]Traduzioni!$A$12</f>
        <v>Venduto solo a scatole intere</v>
      </c>
    </row>
    <row r="81" spans="1:11" s="51" customFormat="1" ht="27.75" hidden="1" thickBot="1" x14ac:dyDescent="0.25">
      <c r="A81" s="93" t="str">
        <f>[1]Traduzioni!$C$7</f>
        <v>CODE</v>
      </c>
      <c r="B81" s="94" t="str">
        <f>[1]Traduzioni!$C$8</f>
        <v>ITEM</v>
      </c>
      <c r="C81" s="95"/>
      <c r="D81" s="93" t="str">
        <f>[1]Traduzioni!$C$9</f>
        <v>U.M.</v>
      </c>
      <c r="E81" s="122" t="str">
        <f>[1]Traduzioni!$C$10</f>
        <v>RUBLES</v>
      </c>
      <c r="F81" s="122" t="str">
        <f>[1]Traduzioni!$C$10</f>
        <v>RUBLES</v>
      </c>
      <c r="G81" s="97" t="str">
        <f>[1]Traduzioni!$C$13</f>
        <v>Pieces in a box</v>
      </c>
      <c r="H81" s="97" t="str">
        <f>[1]Traduzioni!$C$14</f>
        <v xml:space="preserve">Sqm in a box </v>
      </c>
      <c r="I81" s="97" t="str">
        <f>[1]Traduzioni!$C$15</f>
        <v xml:space="preserve">Sqm per pallet </v>
      </c>
      <c r="J81" s="97" t="str">
        <f>[1]Traduzioni!$C$11</f>
        <v>Min. Qty to be ordered</v>
      </c>
      <c r="K81" s="97" t="str">
        <f>[1]Traduzioni!$C$12</f>
        <v>Sold for full boxes only</v>
      </c>
    </row>
    <row r="82" spans="1:11" s="67" customFormat="1" ht="33.75" customHeight="1" thickBot="1" x14ac:dyDescent="0.25">
      <c r="A82" s="98">
        <v>620110000010</v>
      </c>
      <c r="B82" s="99" t="s">
        <v>1085</v>
      </c>
      <c r="C82" s="100"/>
      <c r="D82" s="495" t="str">
        <f>[1]Traduzioni!$A$89</f>
        <v>М2</v>
      </c>
      <c r="E82" s="497">
        <v>4189</v>
      </c>
      <c r="F82" s="482">
        <v>3770</v>
      </c>
      <c r="G82" s="495">
        <v>5</v>
      </c>
      <c r="H82" s="495">
        <v>0.67500000000000004</v>
      </c>
      <c r="I82" s="513">
        <v>16.2</v>
      </c>
      <c r="J82" s="495" t="str">
        <f>[1]Traduzioni!$A$88</f>
        <v>Коробко  Scatola   Box</v>
      </c>
      <c r="K82" s="495" t="str">
        <f>[1]Traduzioni!$A$85</f>
        <v>да - sì - yes</v>
      </c>
    </row>
    <row r="83" spans="1:11" s="51" customFormat="1" ht="32.25" thickBot="1" x14ac:dyDescent="0.25">
      <c r="A83" s="98">
        <v>620110000011</v>
      </c>
      <c r="B83" s="106" t="s">
        <v>1086</v>
      </c>
      <c r="C83" s="107"/>
      <c r="D83" s="495"/>
      <c r="E83" s="497"/>
      <c r="F83" s="482"/>
      <c r="G83" s="495"/>
      <c r="H83" s="495"/>
      <c r="I83" s="513"/>
      <c r="J83" s="495"/>
      <c r="K83" s="495"/>
    </row>
    <row r="84" spans="1:11" s="51" customFormat="1" ht="32.25" thickBot="1" x14ac:dyDescent="0.25">
      <c r="A84" s="98">
        <v>620110000014</v>
      </c>
      <c r="B84" s="106" t="s">
        <v>1087</v>
      </c>
      <c r="C84" s="107"/>
      <c r="D84" s="495"/>
      <c r="E84" s="497"/>
      <c r="F84" s="482"/>
      <c r="G84" s="495"/>
      <c r="H84" s="495"/>
      <c r="I84" s="513"/>
      <c r="J84" s="495"/>
      <c r="K84" s="495"/>
    </row>
    <row r="85" spans="1:11" s="51" customFormat="1" ht="32.25" thickBot="1" x14ac:dyDescent="0.25">
      <c r="A85" s="98">
        <v>620110000012</v>
      </c>
      <c r="B85" s="106" t="s">
        <v>1088</v>
      </c>
      <c r="C85" s="107"/>
      <c r="D85" s="495"/>
      <c r="E85" s="497"/>
      <c r="F85" s="482"/>
      <c r="G85" s="495"/>
      <c r="H85" s="495"/>
      <c r="I85" s="513"/>
      <c r="J85" s="495"/>
      <c r="K85" s="495"/>
    </row>
    <row r="86" spans="1:11" ht="34.5" customHeight="1" thickBot="1" x14ac:dyDescent="0.25">
      <c r="A86" s="98">
        <v>620110000015</v>
      </c>
      <c r="B86" s="106" t="s">
        <v>1089</v>
      </c>
      <c r="C86" s="107"/>
      <c r="D86" s="495"/>
      <c r="E86" s="497"/>
      <c r="F86" s="482"/>
      <c r="G86" s="495"/>
      <c r="H86" s="495"/>
      <c r="I86" s="513"/>
      <c r="J86" s="495"/>
      <c r="K86" s="495"/>
    </row>
    <row r="87" spans="1:11" ht="31.5" x14ac:dyDescent="0.2">
      <c r="A87" s="98">
        <v>620110000013</v>
      </c>
      <c r="B87" s="106" t="s">
        <v>1090</v>
      </c>
      <c r="C87" s="107"/>
      <c r="D87" s="495"/>
      <c r="E87" s="497"/>
      <c r="F87" s="482"/>
      <c r="G87" s="495"/>
      <c r="H87" s="495"/>
      <c r="I87" s="513"/>
      <c r="J87" s="495"/>
      <c r="K87" s="495"/>
    </row>
    <row r="88" spans="1:11" ht="35.25" customHeight="1" thickBot="1" x14ac:dyDescent="0.25">
      <c r="A88" s="66"/>
      <c r="B88" s="66"/>
      <c r="C88" s="66"/>
      <c r="E88" s="113"/>
      <c r="F88" s="113"/>
      <c r="G88" s="66"/>
      <c r="H88" s="66"/>
      <c r="I88" s="66"/>
      <c r="K88" s="66"/>
    </row>
    <row r="89" spans="1:11" s="67" customFormat="1" ht="47.25" customHeight="1" thickBot="1" x14ac:dyDescent="0.25">
      <c r="A89" s="68" t="str">
        <f>[1]Traduzioni!$B$5</f>
        <v>ФОРМАТ</v>
      </c>
      <c r="B89" s="490" t="str">
        <f>[1]Traduzioni!B55</f>
        <v>Тачстоун Палладиана 30х30</v>
      </c>
      <c r="C89" s="490"/>
      <c r="D89" s="114" t="str">
        <f>[1]Traduzioni!$B$6</f>
        <v>ОБРАБОТКА:</v>
      </c>
      <c r="E89" s="115"/>
      <c r="F89" s="115"/>
      <c r="G89" s="477" t="str">
        <f>[1]Traduzioni!$B$16</f>
        <v>Натуральная</v>
      </c>
      <c r="H89" s="477"/>
      <c r="I89" s="477"/>
      <c r="J89" s="71"/>
      <c r="K89" s="72"/>
    </row>
    <row r="90" spans="1:11" s="51" customFormat="1" ht="33" hidden="1" customHeight="1" thickBot="1" x14ac:dyDescent="0.25">
      <c r="A90" s="73" t="str">
        <f>[1]Traduzioni!$A$5</f>
        <v>FORMATO</v>
      </c>
      <c r="B90" s="491" t="str">
        <f>[1]Traduzioni!A55</f>
        <v>Touchstone Palladiana 30x30</v>
      </c>
      <c r="C90" s="491"/>
      <c r="D90" s="116" t="str">
        <f>[1]Traduzioni!$A$6</f>
        <v>FINITURA:</v>
      </c>
      <c r="E90" s="117"/>
      <c r="F90" s="117"/>
      <c r="G90" s="478" t="str">
        <f>[1]Traduzioni!$A$16</f>
        <v>Naturale</v>
      </c>
      <c r="H90" s="478"/>
      <c r="I90" s="478"/>
      <c r="J90" s="76"/>
      <c r="K90" s="77"/>
    </row>
    <row r="91" spans="1:11" s="51" customFormat="1" ht="32.25" hidden="1" customHeight="1" thickBot="1" x14ac:dyDescent="0.25">
      <c r="A91" s="78" t="str">
        <f>[1]Traduzioni!$C$5</f>
        <v>SIZE</v>
      </c>
      <c r="B91" s="492" t="str">
        <f>[1]Traduzioni!C55</f>
        <v>Touchstone Palladiana 30x30</v>
      </c>
      <c r="C91" s="492"/>
      <c r="D91" s="118" t="str">
        <f>[1]Traduzioni!$C$6</f>
        <v>FINISH:</v>
      </c>
      <c r="E91" s="119"/>
      <c r="F91" s="119"/>
      <c r="G91" s="479" t="str">
        <f>[1]Traduzioni!$C$16</f>
        <v>Matt</v>
      </c>
      <c r="H91" s="479"/>
      <c r="I91" s="479"/>
      <c r="J91" s="81"/>
      <c r="K91" s="82"/>
    </row>
    <row r="92" spans="1:11" s="51" customFormat="1" ht="16.5" hidden="1" thickBot="1" x14ac:dyDescent="0.25">
      <c r="A92" s="66"/>
      <c r="B92" s="66"/>
      <c r="C92" s="66"/>
      <c r="E92" s="113"/>
      <c r="F92" s="113"/>
      <c r="G92" s="66"/>
      <c r="H92" s="66"/>
      <c r="I92" s="66"/>
      <c r="K92" s="66"/>
    </row>
    <row r="93" spans="1:11" s="67" customFormat="1" ht="56.25" customHeight="1" thickBot="1" x14ac:dyDescent="0.25">
      <c r="A93" s="83" t="str">
        <f>[1]Traduzioni!$B$7</f>
        <v>КОД</v>
      </c>
      <c r="B93" s="84" t="str">
        <f>[1]Traduzioni!$B$8</f>
        <v>АРТИКУЛ</v>
      </c>
      <c r="C93" s="85"/>
      <c r="D93" s="83" t="str">
        <f>[1]Traduzioni!$B$9</f>
        <v>ЕД.ИЗМ.</v>
      </c>
      <c r="E93" s="120" t="str">
        <f>[1]Traduzioni!$B$10</f>
        <v>РУБЛИ</v>
      </c>
      <c r="F93" s="120" t="str">
        <f>[1]Traduzioni!$B$10</f>
        <v>РУБЛИ</v>
      </c>
      <c r="G93" s="87" t="str">
        <f>[1]Traduzioni!$B$13</f>
        <v>Штук в коробке</v>
      </c>
      <c r="H93" s="87" t="str">
        <f>[1]Traduzioni!$B$14</f>
        <v>М2 в коробке</v>
      </c>
      <c r="I93" s="87" t="str">
        <f>[1]Traduzioni!$B$15</f>
        <v>М2 в паллете</v>
      </c>
      <c r="J93" s="87" t="str">
        <f>[1]Traduzioni!$B$11</f>
        <v>Минималь-ный заказ</v>
      </c>
      <c r="K93" s="87" t="str">
        <f>[1]Traduzioni!$B$12</f>
        <v>Продается только коробками</v>
      </c>
    </row>
    <row r="94" spans="1:11" s="51" customFormat="1" ht="27.75" hidden="1" thickBot="1" x14ac:dyDescent="0.25">
      <c r="A94" s="88" t="str">
        <f>[1]Traduzioni!$A$7</f>
        <v>CODICE</v>
      </c>
      <c r="B94" s="89" t="str">
        <f>[1]Traduzioni!$A$8</f>
        <v>ARTICOLO</v>
      </c>
      <c r="C94" s="90"/>
      <c r="D94" s="88" t="str">
        <f>[1]Traduzioni!$A$9</f>
        <v>U.M.</v>
      </c>
      <c r="E94" s="121" t="str">
        <f>[1]Traduzioni!$A$10</f>
        <v>RUBLI</v>
      </c>
      <c r="F94" s="121" t="str">
        <f>[1]Traduzioni!$A$10</f>
        <v>RUBLI</v>
      </c>
      <c r="G94" s="92" t="str">
        <f>[1]Traduzioni!$A$13</f>
        <v>Pz per scatola</v>
      </c>
      <c r="H94" s="92" t="str">
        <f>[1]Traduzioni!$A$14</f>
        <v>Mq per scatola</v>
      </c>
      <c r="I94" s="92" t="str">
        <f>[1]Traduzioni!$A$15</f>
        <v>Mq per pallet</v>
      </c>
      <c r="J94" s="92" t="str">
        <f>[1]Traduzioni!$A$11</f>
        <v>Ordine minimo</v>
      </c>
      <c r="K94" s="92" t="str">
        <f>[1]Traduzioni!$A$12</f>
        <v>Venduto solo a scatole intere</v>
      </c>
    </row>
    <row r="95" spans="1:11" s="51" customFormat="1" ht="42" hidden="1" customHeight="1" thickBot="1" x14ac:dyDescent="0.25">
      <c r="A95" s="93" t="str">
        <f>[1]Traduzioni!$C$7</f>
        <v>CODE</v>
      </c>
      <c r="B95" s="94" t="str">
        <f>[1]Traduzioni!$C$8</f>
        <v>ITEM</v>
      </c>
      <c r="C95" s="95"/>
      <c r="D95" s="93" t="str">
        <f>[1]Traduzioni!$C$9</f>
        <v>U.M.</v>
      </c>
      <c r="E95" s="122" t="str">
        <f>[1]Traduzioni!$C$10</f>
        <v>RUBLES</v>
      </c>
      <c r="F95" s="122" t="str">
        <f>[1]Traduzioni!$C$10</f>
        <v>RUBLES</v>
      </c>
      <c r="G95" s="97" t="str">
        <f>[1]Traduzioni!$C$13</f>
        <v>Pieces in a box</v>
      </c>
      <c r="H95" s="97" t="str">
        <f>[1]Traduzioni!$C$14</f>
        <v xml:space="preserve">Sqm in a box </v>
      </c>
      <c r="I95" s="97" t="str">
        <f>[1]Traduzioni!$C$15</f>
        <v xml:space="preserve">Sqm per pallet </v>
      </c>
      <c r="J95" s="97" t="str">
        <f>[1]Traduzioni!$C$11</f>
        <v>Min. Qty to be ordered</v>
      </c>
      <c r="K95" s="97" t="str">
        <f>[1]Traduzioni!$C$12</f>
        <v>Sold for full boxes only</v>
      </c>
    </row>
    <row r="96" spans="1:11" s="51" customFormat="1" ht="32.25" thickBot="1" x14ac:dyDescent="0.25">
      <c r="A96" s="98">
        <v>620110000016</v>
      </c>
      <c r="B96" s="99" t="s">
        <v>1091</v>
      </c>
      <c r="C96" s="100"/>
      <c r="D96" s="495" t="str">
        <f>[1]Traduzioni!$A$89</f>
        <v>М2</v>
      </c>
      <c r="E96" s="497">
        <v>4550</v>
      </c>
      <c r="F96" s="482">
        <v>4095</v>
      </c>
      <c r="G96" s="495">
        <v>10</v>
      </c>
      <c r="H96" s="495">
        <v>0.9</v>
      </c>
      <c r="I96" s="495">
        <v>32.4</v>
      </c>
      <c r="J96" s="495" t="str">
        <f>[1]Traduzioni!$A$88</f>
        <v>Коробко  Scatola   Box</v>
      </c>
      <c r="K96" s="495" t="str">
        <f>[1]Traduzioni!$A$85</f>
        <v>да - sì - yes</v>
      </c>
    </row>
    <row r="97" spans="1:11" ht="32.25" thickBot="1" x14ac:dyDescent="0.25">
      <c r="A97" s="98">
        <v>620110000017</v>
      </c>
      <c r="B97" s="106" t="s">
        <v>1092</v>
      </c>
      <c r="C97" s="107"/>
      <c r="D97" s="495"/>
      <c r="E97" s="497"/>
      <c r="F97" s="482"/>
      <c r="G97" s="495"/>
      <c r="H97" s="495"/>
      <c r="I97" s="495"/>
      <c r="J97" s="495"/>
      <c r="K97" s="495"/>
    </row>
    <row r="98" spans="1:11" s="67" customFormat="1" ht="35.25" customHeight="1" thickBot="1" x14ac:dyDescent="0.25">
      <c r="A98" s="98">
        <v>620110000020</v>
      </c>
      <c r="B98" s="106" t="s">
        <v>1093</v>
      </c>
      <c r="C98" s="107"/>
      <c r="D98" s="495"/>
      <c r="E98" s="497"/>
      <c r="F98" s="482"/>
      <c r="G98" s="495"/>
      <c r="H98" s="495"/>
      <c r="I98" s="495"/>
      <c r="J98" s="495"/>
      <c r="K98" s="495"/>
    </row>
    <row r="99" spans="1:11" s="51" customFormat="1" ht="32.25" customHeight="1" thickBot="1" x14ac:dyDescent="0.25">
      <c r="A99" s="98">
        <v>620110000018</v>
      </c>
      <c r="B99" s="106" t="s">
        <v>1094</v>
      </c>
      <c r="C99" s="107"/>
      <c r="D99" s="495"/>
      <c r="E99" s="497"/>
      <c r="F99" s="482"/>
      <c r="G99" s="495"/>
      <c r="H99" s="495"/>
      <c r="I99" s="495"/>
      <c r="J99" s="495"/>
      <c r="K99" s="495"/>
    </row>
    <row r="100" spans="1:11" s="51" customFormat="1" ht="37.5" customHeight="1" thickBot="1" x14ac:dyDescent="0.25">
      <c r="A100" s="98">
        <v>620110000021</v>
      </c>
      <c r="B100" s="106" t="s">
        <v>1095</v>
      </c>
      <c r="C100" s="107"/>
      <c r="D100" s="495"/>
      <c r="E100" s="497"/>
      <c r="F100" s="482"/>
      <c r="G100" s="495"/>
      <c r="H100" s="495"/>
      <c r="I100" s="495"/>
      <c r="J100" s="495"/>
      <c r="K100" s="495"/>
    </row>
    <row r="101" spans="1:11" s="51" customFormat="1" ht="36.75" customHeight="1" x14ac:dyDescent="0.2">
      <c r="A101" s="98">
        <v>620110000019</v>
      </c>
      <c r="B101" s="106" t="s">
        <v>1096</v>
      </c>
      <c r="C101" s="107"/>
      <c r="D101" s="495"/>
      <c r="E101" s="497"/>
      <c r="F101" s="482"/>
      <c r="G101" s="495"/>
      <c r="H101" s="495"/>
      <c r="I101" s="495"/>
      <c r="J101" s="495"/>
      <c r="K101" s="495"/>
    </row>
    <row r="102" spans="1:11" s="67" customFormat="1" ht="37.5" customHeight="1" x14ac:dyDescent="0.2">
      <c r="A102" s="66"/>
      <c r="B102" s="127"/>
      <c r="C102" s="127"/>
      <c r="D102" s="51"/>
      <c r="E102" s="113"/>
      <c r="F102" s="113"/>
      <c r="G102" s="66"/>
      <c r="H102" s="66"/>
      <c r="I102" s="66"/>
      <c r="J102" s="51"/>
      <c r="K102" s="66"/>
    </row>
    <row r="103" spans="1:11" s="51" customFormat="1" ht="34.5" customHeight="1" thickBot="1" x14ac:dyDescent="0.25">
      <c r="A103" s="66"/>
      <c r="B103" s="127"/>
      <c r="C103" s="127"/>
      <c r="E103" s="113"/>
      <c r="F103" s="113"/>
      <c r="G103" s="66"/>
      <c r="H103" s="66"/>
      <c r="I103" s="66"/>
      <c r="K103" s="66"/>
    </row>
    <row r="104" spans="1:11" s="51" customFormat="1" ht="33.75" customHeight="1" thickBot="1" x14ac:dyDescent="0.25">
      <c r="A104" s="68" t="str">
        <f>[1]Traduzioni!$B$5</f>
        <v>ФОРМАТ</v>
      </c>
      <c r="B104" s="509" t="str">
        <f>[1]Traduzioni!$B$48</f>
        <v>Бордюр 0,8х45</v>
      </c>
      <c r="C104" s="509"/>
      <c r="D104" s="114" t="s">
        <v>752</v>
      </c>
      <c r="E104" s="115"/>
      <c r="F104" s="115"/>
      <c r="G104" s="477" t="s">
        <v>726</v>
      </c>
      <c r="H104" s="477" t="s">
        <v>697</v>
      </c>
      <c r="I104" s="477" t="s">
        <v>726</v>
      </c>
      <c r="J104" s="71"/>
      <c r="K104" s="72"/>
    </row>
    <row r="105" spans="1:11" s="51" customFormat="1" ht="35.25" hidden="1" customHeight="1" thickBot="1" x14ac:dyDescent="0.25">
      <c r="A105" s="73" t="str">
        <f>[1]Traduzioni!$A$5</f>
        <v>FORMATO</v>
      </c>
      <c r="B105" s="510" t="str">
        <f>[1]Traduzioni!$A$48</f>
        <v>Listello 0,8x45</v>
      </c>
      <c r="C105" s="510"/>
      <c r="D105" s="116" t="s">
        <v>753</v>
      </c>
      <c r="E105" s="117"/>
      <c r="F105" s="117"/>
      <c r="G105" s="478" t="s">
        <v>728</v>
      </c>
      <c r="H105" s="478" t="s">
        <v>697</v>
      </c>
      <c r="I105" s="478" t="s">
        <v>728</v>
      </c>
      <c r="J105" s="76"/>
      <c r="K105" s="77"/>
    </row>
    <row r="106" spans="1:11" ht="24" hidden="1" thickBot="1" x14ac:dyDescent="0.25">
      <c r="A106" s="78" t="str">
        <f>[1]Traduzioni!$C$5</f>
        <v>SIZE</v>
      </c>
      <c r="B106" s="511" t="str">
        <f>[1]Traduzioni!$C$48</f>
        <v>Listello 0,8x45</v>
      </c>
      <c r="C106" s="511"/>
      <c r="D106" s="118" t="s">
        <v>754</v>
      </c>
      <c r="E106" s="119"/>
      <c r="F106" s="119"/>
      <c r="G106" s="479" t="s">
        <v>798</v>
      </c>
      <c r="H106" s="479" t="s">
        <v>697</v>
      </c>
      <c r="I106" s="479" t="s">
        <v>798</v>
      </c>
      <c r="J106" s="81"/>
      <c r="K106" s="82"/>
    </row>
    <row r="107" spans="1:11" ht="16.5" hidden="1" thickBot="1" x14ac:dyDescent="0.25">
      <c r="A107" s="66"/>
      <c r="B107" s="127"/>
      <c r="C107" s="127"/>
      <c r="E107" s="113"/>
      <c r="F107" s="113"/>
      <c r="G107" s="66"/>
      <c r="H107" s="66"/>
      <c r="I107" s="66"/>
      <c r="K107" s="66"/>
    </row>
    <row r="108" spans="1:11" ht="45.75" customHeight="1" x14ac:dyDescent="0.2">
      <c r="A108" s="83" t="str">
        <f>[1]Traduzioni!$B$7</f>
        <v>КОД</v>
      </c>
      <c r="B108" s="84" t="str">
        <f>[1]Traduzioni!$B$8</f>
        <v>АРТИКУЛ</v>
      </c>
      <c r="C108" s="85"/>
      <c r="D108" s="83" t="str">
        <f>[1]Traduzioni!$B$9</f>
        <v>ЕД.ИЗМ.</v>
      </c>
      <c r="E108" s="120" t="str">
        <f>[1]Traduzioni!$B$10</f>
        <v>РУБЛИ</v>
      </c>
      <c r="F108" s="120" t="str">
        <f>[1]Traduzioni!$B$10</f>
        <v>РУБЛИ</v>
      </c>
      <c r="G108" s="87" t="str">
        <f>[1]Traduzioni!$B$13</f>
        <v>Штук в коробке</v>
      </c>
      <c r="H108" s="87" t="str">
        <f>[1]Traduzioni!$B$14</f>
        <v>М2 в коробке</v>
      </c>
      <c r="I108" s="87" t="str">
        <f>[1]Traduzioni!$B$15</f>
        <v>М2 в паллете</v>
      </c>
      <c r="J108" s="87" t="str">
        <f>[1]Traduzioni!$B$11</f>
        <v>Минималь-ный заказ</v>
      </c>
      <c r="K108" s="87" t="str">
        <f>[1]Traduzioni!$B$12</f>
        <v>Продается только коробками</v>
      </c>
    </row>
    <row r="109" spans="1:11" ht="0.75" customHeight="1" thickBot="1" x14ac:dyDescent="0.25">
      <c r="A109" s="88" t="str">
        <f>[1]Traduzioni!$A$7</f>
        <v>CODICE</v>
      </c>
      <c r="B109" s="89" t="str">
        <f>[1]Traduzioni!$A$8</f>
        <v>ARTICOLO</v>
      </c>
      <c r="C109" s="90"/>
      <c r="D109" s="88" t="str">
        <f>[1]Traduzioni!$A$9</f>
        <v>U.M.</v>
      </c>
      <c r="E109" s="121" t="str">
        <f>[1]Traduzioni!$A$10</f>
        <v>RUBLI</v>
      </c>
      <c r="F109" s="121" t="str">
        <f>[1]Traduzioni!$A$10</f>
        <v>RUBLI</v>
      </c>
      <c r="G109" s="92" t="str">
        <f>[1]Traduzioni!$A$13</f>
        <v>Pz per scatola</v>
      </c>
      <c r="H109" s="92" t="str">
        <f>[1]Traduzioni!$A$14</f>
        <v>Mq per scatola</v>
      </c>
      <c r="I109" s="92" t="str">
        <f>[1]Traduzioni!$A$15</f>
        <v>Mq per pallet</v>
      </c>
      <c r="J109" s="92" t="str">
        <f>[1]Traduzioni!$A$11</f>
        <v>Ordine minimo</v>
      </c>
      <c r="K109" s="92" t="str">
        <f>[1]Traduzioni!$A$12</f>
        <v>Venduto solo a scatole intere</v>
      </c>
    </row>
    <row r="110" spans="1:11" ht="47.25" hidden="1" customHeight="1" thickBot="1" x14ac:dyDescent="0.25">
      <c r="A110" s="93" t="str">
        <f>[1]Traduzioni!$C$7</f>
        <v>CODE</v>
      </c>
      <c r="B110" s="94" t="str">
        <f>[1]Traduzioni!$C$8</f>
        <v>ITEM</v>
      </c>
      <c r="C110" s="95"/>
      <c r="D110" s="93" t="str">
        <f>[1]Traduzioni!$C$9</f>
        <v>U.M.</v>
      </c>
      <c r="E110" s="122" t="str">
        <f>[1]Traduzioni!$C$10</f>
        <v>RUBLES</v>
      </c>
      <c r="F110" s="122" t="str">
        <f>[1]Traduzioni!$C$10</f>
        <v>RUBLES</v>
      </c>
      <c r="G110" s="97" t="str">
        <f>[1]Traduzioni!$C$13</f>
        <v>Pieces in a box</v>
      </c>
      <c r="H110" s="97" t="str">
        <f>[1]Traduzioni!$C$14</f>
        <v xml:space="preserve">Sqm in a box </v>
      </c>
      <c r="I110" s="97" t="str">
        <f>[1]Traduzioni!$C$15</f>
        <v xml:space="preserve">Sqm per pallet </v>
      </c>
      <c r="J110" s="97" t="str">
        <f>[1]Traduzioni!$C$11</f>
        <v>Min. Qty to be ordered</v>
      </c>
      <c r="K110" s="97" t="str">
        <f>[1]Traduzioni!$C$12</f>
        <v>Sold for full boxes only</v>
      </c>
    </row>
    <row r="111" spans="1:11" ht="32.25" customHeight="1" x14ac:dyDescent="0.2">
      <c r="A111" s="145">
        <v>600100000016</v>
      </c>
      <c r="B111" s="524" t="s">
        <v>799</v>
      </c>
      <c r="C111" s="524"/>
      <c r="D111" s="105" t="str">
        <f>[1]CODE!D223</f>
        <v>шт - pz - pcs</v>
      </c>
      <c r="E111" s="157">
        <v>605</v>
      </c>
      <c r="F111" s="158">
        <v>545</v>
      </c>
      <c r="G111" s="105">
        <f>[1]CODE!G223</f>
        <v>50</v>
      </c>
      <c r="H111" s="105" t="str">
        <f>[1]CODE!H223</f>
        <v>−</v>
      </c>
      <c r="I111" s="105" t="str">
        <f>[1]CODE!I223</f>
        <v>−</v>
      </c>
      <c r="J111" s="105" t="str">
        <f>[1]CODE!J223</f>
        <v>10 шт - pz - pcs</v>
      </c>
      <c r="K111" s="105" t="str">
        <f>[1]CODE!K223</f>
        <v>нет - no</v>
      </c>
    </row>
    <row r="112" spans="1:11" ht="33" customHeight="1" x14ac:dyDescent="0.2">
      <c r="A112" s="145">
        <v>600100000013</v>
      </c>
      <c r="B112" s="525" t="s">
        <v>800</v>
      </c>
      <c r="C112" s="525"/>
      <c r="D112" s="489" t="str">
        <f>[1]CODE!D224</f>
        <v>шт - pz - pcs</v>
      </c>
      <c r="E112" s="486">
        <v>745</v>
      </c>
      <c r="F112" s="487">
        <v>671</v>
      </c>
      <c r="G112" s="489">
        <f>[1]CODE!G224</f>
        <v>50</v>
      </c>
      <c r="H112" s="489" t="str">
        <f>[1]CODE!H224</f>
        <v>−</v>
      </c>
      <c r="I112" s="489" t="str">
        <f>[1]CODE!I224</f>
        <v>−</v>
      </c>
      <c r="J112" s="489" t="str">
        <f>[1]CODE!J224</f>
        <v>10 шт - pz - pcs</v>
      </c>
      <c r="K112" s="489" t="str">
        <f>[1]CODE!K224</f>
        <v>нет - no</v>
      </c>
    </row>
    <row r="113" spans="1:11" ht="33" customHeight="1" x14ac:dyDescent="0.2">
      <c r="A113" s="145">
        <v>600100000014</v>
      </c>
      <c r="B113" s="525" t="s">
        <v>801</v>
      </c>
      <c r="C113" s="525"/>
      <c r="D113" s="489"/>
      <c r="E113" s="486">
        <f>[1]CODE!G203</f>
        <v>10</v>
      </c>
      <c r="F113" s="487"/>
      <c r="G113" s="489"/>
      <c r="H113" s="489"/>
      <c r="I113" s="489"/>
      <c r="J113" s="489"/>
      <c r="K113" s="489"/>
    </row>
    <row r="114" spans="1:11" ht="32.25" customHeight="1" x14ac:dyDescent="0.2">
      <c r="A114" s="145">
        <v>600100000015</v>
      </c>
      <c r="B114" s="525" t="s">
        <v>802</v>
      </c>
      <c r="C114" s="525"/>
      <c r="D114" s="489"/>
      <c r="E114" s="486">
        <f>[1]CODE!G204</f>
        <v>0</v>
      </c>
      <c r="F114" s="487"/>
      <c r="G114" s="489"/>
      <c r="H114" s="489"/>
      <c r="I114" s="489"/>
      <c r="J114" s="489"/>
      <c r="K114" s="489"/>
    </row>
    <row r="115" spans="1:11" ht="37.5" customHeight="1" thickBot="1" x14ac:dyDescent="0.25">
      <c r="A115" s="66"/>
      <c r="B115" s="127"/>
      <c r="C115" s="127"/>
      <c r="E115" s="113"/>
      <c r="F115" s="113"/>
      <c r="G115" s="66"/>
      <c r="H115" s="66"/>
      <c r="I115" s="66"/>
      <c r="K115" s="66"/>
    </row>
    <row r="116" spans="1:11" ht="43.5" customHeight="1" thickBot="1" x14ac:dyDescent="0.25">
      <c r="A116" s="68" t="str">
        <f>[1]Traduzioni!$B$5</f>
        <v>ФОРМАТ</v>
      </c>
      <c r="B116" s="509" t="str">
        <f>[1]Traduzioni!$B$44</f>
        <v>Бордюр 2х45</v>
      </c>
      <c r="C116" s="509"/>
      <c r="D116" s="114" t="s">
        <v>752</v>
      </c>
      <c r="E116" s="115"/>
      <c r="F116" s="115"/>
      <c r="G116" s="477" t="s">
        <v>736</v>
      </c>
      <c r="H116" s="477" t="s">
        <v>697</v>
      </c>
      <c r="I116" s="477" t="s">
        <v>736</v>
      </c>
      <c r="J116" s="71"/>
      <c r="K116" s="72"/>
    </row>
    <row r="117" spans="1:11" ht="30" hidden="1" customHeight="1" thickBot="1" x14ac:dyDescent="0.25">
      <c r="A117" s="73" t="str">
        <f>[1]Traduzioni!$A$5</f>
        <v>FORMATO</v>
      </c>
      <c r="B117" s="510" t="str">
        <f>[1]Traduzioni!$A$44</f>
        <v>Listello 2x45</v>
      </c>
      <c r="C117" s="510"/>
      <c r="D117" s="116" t="s">
        <v>753</v>
      </c>
      <c r="E117" s="117"/>
      <c r="F117" s="117"/>
      <c r="G117" s="478" t="s">
        <v>737</v>
      </c>
      <c r="H117" s="478"/>
      <c r="I117" s="478"/>
      <c r="J117" s="76"/>
      <c r="K117" s="77"/>
    </row>
    <row r="118" spans="1:11" ht="28.5" hidden="1" customHeight="1" thickBot="1" x14ac:dyDescent="0.25">
      <c r="A118" s="78" t="str">
        <f>[1]Traduzioni!$C$5</f>
        <v>SIZE</v>
      </c>
      <c r="B118" s="511" t="str">
        <f>[1]Traduzioni!$C$44</f>
        <v>Listello 2x45</v>
      </c>
      <c r="C118" s="511"/>
      <c r="D118" s="118" t="s">
        <v>754</v>
      </c>
      <c r="E118" s="119"/>
      <c r="F118" s="119"/>
      <c r="G118" s="479" t="s">
        <v>755</v>
      </c>
      <c r="H118" s="479"/>
      <c r="I118" s="479"/>
      <c r="J118" s="81"/>
      <c r="K118" s="82"/>
    </row>
    <row r="119" spans="1:11" ht="16.5" hidden="1" thickBot="1" x14ac:dyDescent="0.25">
      <c r="A119" s="66"/>
      <c r="B119" s="127"/>
      <c r="C119" s="127"/>
      <c r="E119" s="113"/>
      <c r="F119" s="113"/>
      <c r="G119" s="66"/>
      <c r="H119" s="66"/>
      <c r="I119" s="66"/>
      <c r="K119" s="66"/>
    </row>
    <row r="120" spans="1:11" ht="41.25" customHeight="1" thickBot="1" x14ac:dyDescent="0.25">
      <c r="A120" s="83" t="str">
        <f>[1]Traduzioni!$B$7</f>
        <v>КОД</v>
      </c>
      <c r="B120" s="84" t="str">
        <f>[1]Traduzioni!$B$8</f>
        <v>АРТИКУЛ</v>
      </c>
      <c r="C120" s="85"/>
      <c r="D120" s="83" t="str">
        <f>[1]Traduzioni!$B$9</f>
        <v>ЕД.ИЗМ.</v>
      </c>
      <c r="E120" s="120" t="str">
        <f>[1]Traduzioni!$B$10</f>
        <v>РУБЛИ</v>
      </c>
      <c r="F120" s="120" t="str">
        <f>[1]Traduzioni!$B$10</f>
        <v>РУБЛИ</v>
      </c>
      <c r="G120" s="87" t="str">
        <f>[1]Traduzioni!$B$13</f>
        <v>Штук в коробке</v>
      </c>
      <c r="H120" s="87" t="str">
        <f>[1]Traduzioni!$B$14</f>
        <v>М2 в коробке</v>
      </c>
      <c r="I120" s="87" t="str">
        <f>[1]Traduzioni!$B$15</f>
        <v>М2 в паллете</v>
      </c>
      <c r="J120" s="87" t="str">
        <f>[1]Traduzioni!$B$11</f>
        <v>Минималь-ный заказ</v>
      </c>
      <c r="K120" s="87" t="str">
        <f>[1]Traduzioni!$B$12</f>
        <v>Продается только коробками</v>
      </c>
    </row>
    <row r="121" spans="1:11" ht="12.75" hidden="1" customHeight="1" thickBot="1" x14ac:dyDescent="0.25">
      <c r="A121" s="88" t="str">
        <f>[1]Traduzioni!$A$7</f>
        <v>CODICE</v>
      </c>
      <c r="B121" s="89" t="str">
        <f>[1]Traduzioni!$A$8</f>
        <v>ARTICOLO</v>
      </c>
      <c r="C121" s="90"/>
      <c r="D121" s="88" t="str">
        <f>[1]Traduzioni!$A$9</f>
        <v>U.M.</v>
      </c>
      <c r="E121" s="121" t="str">
        <f>[1]Traduzioni!$A$10</f>
        <v>RUBLI</v>
      </c>
      <c r="F121" s="121" t="str">
        <f>[1]Traduzioni!$A$10</f>
        <v>RUBLI</v>
      </c>
      <c r="G121" s="92" t="str">
        <f>[1]Traduzioni!$A$13</f>
        <v>Pz per scatola</v>
      </c>
      <c r="H121" s="92" t="str">
        <f>[1]Traduzioni!$A$14</f>
        <v>Mq per scatola</v>
      </c>
      <c r="I121" s="92" t="str">
        <f>[1]Traduzioni!$A$15</f>
        <v>Mq per pallet</v>
      </c>
      <c r="J121" s="92" t="str">
        <f>[1]Traduzioni!$A$11</f>
        <v>Ordine minimo</v>
      </c>
      <c r="K121" s="92" t="str">
        <f>[1]Traduzioni!$A$12</f>
        <v>Venduto solo a scatole intere</v>
      </c>
    </row>
    <row r="122" spans="1:11" ht="47.25" hidden="1" customHeight="1" thickBot="1" x14ac:dyDescent="0.25">
      <c r="A122" s="93" t="str">
        <f>[1]Traduzioni!$C$7</f>
        <v>CODE</v>
      </c>
      <c r="B122" s="94" t="str">
        <f>[1]Traduzioni!$C$8</f>
        <v>ITEM</v>
      </c>
      <c r="C122" s="95"/>
      <c r="D122" s="93" t="str">
        <f>[1]Traduzioni!$C$9</f>
        <v>U.M.</v>
      </c>
      <c r="E122" s="122" t="str">
        <f>[1]Traduzioni!$C$10</f>
        <v>RUBLES</v>
      </c>
      <c r="F122" s="122" t="str">
        <f>[1]Traduzioni!$C$10</f>
        <v>RUBLES</v>
      </c>
      <c r="G122" s="97" t="str">
        <f>[1]Traduzioni!$C$13</f>
        <v>Pieces in a box</v>
      </c>
      <c r="H122" s="97" t="str">
        <f>[1]Traduzioni!$C$14</f>
        <v xml:space="preserve">Sqm in a box </v>
      </c>
      <c r="I122" s="97" t="str">
        <f>[1]Traduzioni!$C$15</f>
        <v xml:space="preserve">Sqm per pallet </v>
      </c>
      <c r="J122" s="97" t="str">
        <f>[1]Traduzioni!$C$11</f>
        <v>Min. Qty to be ordered</v>
      </c>
      <c r="K122" s="97" t="str">
        <f>[1]Traduzioni!$C$12</f>
        <v>Sold for full boxes only</v>
      </c>
    </row>
    <row r="123" spans="1:11" ht="36.75" customHeight="1" thickBot="1" x14ac:dyDescent="0.25">
      <c r="A123" s="98">
        <v>600100000003</v>
      </c>
      <c r="B123" s="139" t="s">
        <v>738</v>
      </c>
      <c r="C123" s="140"/>
      <c r="D123" s="495" t="str">
        <f>[1]CODE!D235</f>
        <v>шт - pz - pcs</v>
      </c>
      <c r="E123" s="497">
        <v>584</v>
      </c>
      <c r="F123" s="482">
        <v>526</v>
      </c>
      <c r="G123" s="495">
        <f>[1]CODE!G235</f>
        <v>10</v>
      </c>
      <c r="H123" s="495" t="str">
        <f>[1]CODE!H235</f>
        <v>−</v>
      </c>
      <c r="I123" s="495" t="str">
        <f>[1]CODE!I235</f>
        <v>−</v>
      </c>
      <c r="J123" s="495" t="str">
        <f>[1]CODE!J235</f>
        <v>Коробко  Scatola   Box</v>
      </c>
      <c r="K123" s="495" t="str">
        <f>[1]CODE!K235</f>
        <v>да - sì - yes</v>
      </c>
    </row>
    <row r="124" spans="1:11" ht="34.5" customHeight="1" thickBot="1" x14ac:dyDescent="0.25">
      <c r="A124" s="98">
        <v>600100000004</v>
      </c>
      <c r="B124" s="139" t="s">
        <v>739</v>
      </c>
      <c r="C124" s="144"/>
      <c r="D124" s="495"/>
      <c r="E124" s="497"/>
      <c r="F124" s="482"/>
      <c r="G124" s="495"/>
      <c r="H124" s="495"/>
      <c r="I124" s="495"/>
      <c r="J124" s="495"/>
      <c r="K124" s="495"/>
    </row>
    <row r="125" spans="1:11" ht="31.5" x14ac:dyDescent="0.2">
      <c r="A125" s="98">
        <v>600100000005</v>
      </c>
      <c r="B125" s="139" t="s">
        <v>740</v>
      </c>
      <c r="C125" s="144"/>
      <c r="D125" s="495"/>
      <c r="E125" s="497"/>
      <c r="F125" s="482"/>
      <c r="G125" s="495"/>
      <c r="H125" s="495"/>
      <c r="I125" s="495"/>
      <c r="J125" s="495"/>
      <c r="K125" s="495"/>
    </row>
    <row r="126" spans="1:11" ht="16.5" thickBot="1" x14ac:dyDescent="0.25">
      <c r="A126" s="66"/>
      <c r="B126" s="127"/>
      <c r="C126" s="127"/>
      <c r="E126" s="113"/>
      <c r="F126" s="113"/>
      <c r="G126" s="66"/>
      <c r="H126" s="66"/>
      <c r="I126" s="66"/>
      <c r="K126" s="66"/>
    </row>
    <row r="127" spans="1:11" ht="39" customHeight="1" thickBot="1" x14ac:dyDescent="0.25">
      <c r="A127" s="68" t="str">
        <f>[1]Traduzioni!$B$5</f>
        <v>ФОРМАТ</v>
      </c>
      <c r="B127" s="509" t="str">
        <f>[1]Traduzioni!$B$44</f>
        <v>Бордюр 2х45</v>
      </c>
      <c r="C127" s="509"/>
      <c r="D127" s="114" t="s">
        <v>752</v>
      </c>
      <c r="E127" s="115"/>
      <c r="F127" s="115"/>
      <c r="G127" s="477" t="s">
        <v>726</v>
      </c>
      <c r="H127" s="477" t="s">
        <v>697</v>
      </c>
      <c r="I127" s="477" t="s">
        <v>726</v>
      </c>
      <c r="J127" s="71"/>
      <c r="K127" s="72"/>
    </row>
    <row r="128" spans="1:11" ht="38.25" hidden="1" customHeight="1" thickBot="1" x14ac:dyDescent="0.25">
      <c r="A128" s="73" t="str">
        <f>[1]Traduzioni!$A$5</f>
        <v>FORMATO</v>
      </c>
      <c r="B128" s="510" t="str">
        <f>[1]Traduzioni!$A$44</f>
        <v>Listello 2x45</v>
      </c>
      <c r="C128" s="510"/>
      <c r="D128" s="116" t="s">
        <v>753</v>
      </c>
      <c r="E128" s="117"/>
      <c r="F128" s="117"/>
      <c r="G128" s="478" t="s">
        <v>728</v>
      </c>
      <c r="H128" s="478" t="s">
        <v>697</v>
      </c>
      <c r="I128" s="478" t="s">
        <v>728</v>
      </c>
      <c r="J128" s="76"/>
      <c r="K128" s="77"/>
    </row>
    <row r="129" spans="1:11" ht="34.5" hidden="1" customHeight="1" thickBot="1" x14ac:dyDescent="0.25">
      <c r="A129" s="78" t="str">
        <f>[1]Traduzioni!$C$5</f>
        <v>SIZE</v>
      </c>
      <c r="B129" s="511" t="str">
        <f>[1]Traduzioni!$C$44</f>
        <v>Listello 2x45</v>
      </c>
      <c r="C129" s="511"/>
      <c r="D129" s="118" t="s">
        <v>754</v>
      </c>
      <c r="E129" s="119"/>
      <c r="F129" s="119"/>
      <c r="G129" s="479" t="s">
        <v>798</v>
      </c>
      <c r="H129" s="479" t="s">
        <v>697</v>
      </c>
      <c r="I129" s="479" t="s">
        <v>798</v>
      </c>
      <c r="J129" s="81"/>
      <c r="K129" s="82"/>
    </row>
    <row r="130" spans="1:11" ht="16.5" hidden="1" thickBot="1" x14ac:dyDescent="0.25">
      <c r="A130" s="66"/>
      <c r="B130" s="127"/>
      <c r="C130" s="127"/>
      <c r="E130" s="113"/>
      <c r="F130" s="113"/>
      <c r="G130" s="66"/>
      <c r="H130" s="66"/>
      <c r="I130" s="66"/>
      <c r="K130" s="66"/>
    </row>
    <row r="131" spans="1:11" ht="37.5" customHeight="1" x14ac:dyDescent="0.2">
      <c r="A131" s="83" t="str">
        <f>[1]Traduzioni!$B$7</f>
        <v>КОД</v>
      </c>
      <c r="B131" s="84" t="str">
        <f>[1]Traduzioni!$B$8</f>
        <v>АРТИКУЛ</v>
      </c>
      <c r="C131" s="85"/>
      <c r="D131" s="83" t="str">
        <f>[1]Traduzioni!$B$9</f>
        <v>ЕД.ИЗМ.</v>
      </c>
      <c r="E131" s="120" t="str">
        <f>[1]Traduzioni!$B$10</f>
        <v>РУБЛИ</v>
      </c>
      <c r="F131" s="120" t="str">
        <f>[1]Traduzioni!$B$10</f>
        <v>РУБЛИ</v>
      </c>
      <c r="G131" s="87" t="str">
        <f>[1]Traduzioni!$B$13</f>
        <v>Штук в коробке</v>
      </c>
      <c r="H131" s="87" t="str">
        <f>[1]Traduzioni!$B$14</f>
        <v>М2 в коробке</v>
      </c>
      <c r="I131" s="87" t="str">
        <f>[1]Traduzioni!$B$15</f>
        <v>М2 в паллете</v>
      </c>
      <c r="J131" s="87" t="str">
        <f>[1]Traduzioni!$B$11</f>
        <v>Минималь-ный заказ</v>
      </c>
      <c r="K131" s="87" t="str">
        <f>[1]Traduzioni!$B$12</f>
        <v>Продается только коробками</v>
      </c>
    </row>
    <row r="132" spans="1:11" ht="12.75" hidden="1" customHeight="1" thickBot="1" x14ac:dyDescent="0.25">
      <c r="A132" s="88" t="str">
        <f>[1]Traduzioni!$A$7</f>
        <v>CODICE</v>
      </c>
      <c r="B132" s="89" t="str">
        <f>[1]Traduzioni!$A$8</f>
        <v>ARTICOLO</v>
      </c>
      <c r="C132" s="90"/>
      <c r="D132" s="88" t="str">
        <f>[1]Traduzioni!$A$9</f>
        <v>U.M.</v>
      </c>
      <c r="E132" s="121" t="str">
        <f>[1]Traduzioni!$A$10</f>
        <v>RUBLI</v>
      </c>
      <c r="F132" s="121" t="str">
        <f>[1]Traduzioni!$A$10</f>
        <v>RUBLI</v>
      </c>
      <c r="G132" s="92" t="str">
        <f>[1]Traduzioni!$A$13</f>
        <v>Pz per scatola</v>
      </c>
      <c r="H132" s="92" t="str">
        <f>[1]Traduzioni!$A$14</f>
        <v>Mq per scatola</v>
      </c>
      <c r="I132" s="92" t="str">
        <f>[1]Traduzioni!$A$15</f>
        <v>Mq per pallet</v>
      </c>
      <c r="J132" s="92" t="str">
        <f>[1]Traduzioni!$A$11</f>
        <v>Ordine minimo</v>
      </c>
      <c r="K132" s="92" t="str">
        <f>[1]Traduzioni!$A$12</f>
        <v>Venduto solo a scatole intere</v>
      </c>
    </row>
    <row r="133" spans="1:11" ht="12.75" hidden="1" customHeight="1" thickBot="1" x14ac:dyDescent="0.25">
      <c r="A133" s="93" t="str">
        <f>[1]Traduzioni!$C$7</f>
        <v>CODE</v>
      </c>
      <c r="B133" s="94" t="str">
        <f>[1]Traduzioni!$C$8</f>
        <v>ITEM</v>
      </c>
      <c r="C133" s="95"/>
      <c r="D133" s="93" t="str">
        <f>[1]Traduzioni!$C$9</f>
        <v>U.M.</v>
      </c>
      <c r="E133" s="122" t="str">
        <f>[1]Traduzioni!$C$10</f>
        <v>RUBLES</v>
      </c>
      <c r="F133" s="122" t="str">
        <f>[1]Traduzioni!$C$10</f>
        <v>RUBLES</v>
      </c>
      <c r="G133" s="97" t="str">
        <f>[1]Traduzioni!$C$13</f>
        <v>Pieces in a box</v>
      </c>
      <c r="H133" s="97" t="str">
        <f>[1]Traduzioni!$C$14</f>
        <v xml:space="preserve">Sqm in a box </v>
      </c>
      <c r="I133" s="97" t="str">
        <f>[1]Traduzioni!$C$15</f>
        <v xml:space="preserve">Sqm per pallet </v>
      </c>
      <c r="J133" s="97" t="str">
        <f>[1]Traduzioni!$C$11</f>
        <v>Min. Qty to be ordered</v>
      </c>
      <c r="K133" s="97" t="str">
        <f>[1]Traduzioni!$C$12</f>
        <v>Sold for full boxes only</v>
      </c>
    </row>
    <row r="134" spans="1:11" ht="30.75" customHeight="1" x14ac:dyDescent="0.2">
      <c r="A134" s="98">
        <v>600100000001</v>
      </c>
      <c r="B134" s="139" t="s">
        <v>735</v>
      </c>
      <c r="C134" s="140"/>
      <c r="D134" s="143" t="str">
        <f>[1]CODE!D246</f>
        <v>шт - pz - pcs</v>
      </c>
      <c r="E134" s="141">
        <v>611</v>
      </c>
      <c r="F134" s="142">
        <v>550</v>
      </c>
      <c r="G134" s="143">
        <f>[1]CODE!G246</f>
        <v>10</v>
      </c>
      <c r="H134" s="143" t="str">
        <f>[1]CODE!H246</f>
        <v>−</v>
      </c>
      <c r="I134" s="143" t="str">
        <f>[1]CODE!I246</f>
        <v>−</v>
      </c>
      <c r="J134" s="143" t="str">
        <f>[1]CODE!J246</f>
        <v>Коробко  Scatola   Box</v>
      </c>
      <c r="K134" s="143" t="str">
        <f>[1]CODE!K246</f>
        <v>да - sì - yes</v>
      </c>
    </row>
    <row r="135" spans="1:11" ht="33" customHeight="1" thickBot="1" x14ac:dyDescent="0.25">
      <c r="A135" s="66"/>
      <c r="B135" s="66"/>
      <c r="C135" s="66"/>
      <c r="E135" s="113"/>
      <c r="F135" s="113"/>
      <c r="G135" s="66"/>
      <c r="H135" s="66"/>
      <c r="I135" s="66"/>
      <c r="K135" s="66"/>
    </row>
    <row r="136" spans="1:11" ht="29.25" customHeight="1" thickBot="1" x14ac:dyDescent="0.25">
      <c r="A136" s="68" t="str">
        <f>[1]Traduzioni!$B$5</f>
        <v>ФОРМАТ</v>
      </c>
      <c r="B136" s="490" t="str">
        <f>[1]Traduzioni!$B$44</f>
        <v>Бордюр 2х45</v>
      </c>
      <c r="C136" s="490"/>
      <c r="D136" s="114" t="str">
        <f>[1]Traduzioni!$B$6</f>
        <v>ОБРАБОТКА:</v>
      </c>
      <c r="E136" s="115"/>
      <c r="F136" s="115"/>
      <c r="G136" s="477" t="str">
        <f>[1]Traduzioni!$B$26</f>
        <v>Шик</v>
      </c>
      <c r="H136" s="477" t="s">
        <v>697</v>
      </c>
      <c r="I136" s="477" t="str">
        <f>[1]Traduzioni!$B$24</f>
        <v>Стекло</v>
      </c>
      <c r="J136" s="71"/>
      <c r="K136" s="72"/>
    </row>
    <row r="137" spans="1:11" ht="24" hidden="1" thickBot="1" x14ac:dyDescent="0.25">
      <c r="A137" s="73" t="str">
        <f>[1]Traduzioni!$A$5</f>
        <v>FORMATO</v>
      </c>
      <c r="B137" s="491" t="str">
        <f>[1]Traduzioni!$A$44</f>
        <v>Listello 2x45</v>
      </c>
      <c r="C137" s="491"/>
      <c r="D137" s="116" t="str">
        <f>[1]Traduzioni!$A$6</f>
        <v>FINITURA:</v>
      </c>
      <c r="E137" s="117"/>
      <c r="F137" s="117"/>
      <c r="G137" s="478" t="str">
        <f>[1]Traduzioni!$A$26</f>
        <v>Chic</v>
      </c>
      <c r="H137" s="478"/>
      <c r="I137" s="478"/>
      <c r="J137" s="76"/>
      <c r="K137" s="77"/>
    </row>
    <row r="138" spans="1:11" ht="24" hidden="1" thickBot="1" x14ac:dyDescent="0.25">
      <c r="A138" s="78" t="str">
        <f>[1]Traduzioni!$C$5</f>
        <v>SIZE</v>
      </c>
      <c r="B138" s="492" t="str">
        <f>[1]Traduzioni!$C$44</f>
        <v>Listello 2x45</v>
      </c>
      <c r="C138" s="492"/>
      <c r="D138" s="118" t="str">
        <f>[1]Traduzioni!$C$6</f>
        <v>FINISH:</v>
      </c>
      <c r="E138" s="119"/>
      <c r="F138" s="119"/>
      <c r="G138" s="479" t="str">
        <f>[1]Traduzioni!$C$26</f>
        <v>Chic</v>
      </c>
      <c r="H138" s="479"/>
      <c r="I138" s="479"/>
      <c r="J138" s="81"/>
      <c r="K138" s="82"/>
    </row>
    <row r="139" spans="1:11" ht="16.5" hidden="1" thickBot="1" x14ac:dyDescent="0.25">
      <c r="A139" s="66"/>
      <c r="B139" s="66"/>
      <c r="C139" s="66"/>
      <c r="E139" s="113"/>
      <c r="F139" s="113"/>
      <c r="G139" s="66"/>
      <c r="H139" s="66"/>
      <c r="I139" s="66"/>
      <c r="K139" s="66"/>
    </row>
    <row r="140" spans="1:11" ht="46.5" customHeight="1" thickBot="1" x14ac:dyDescent="0.25">
      <c r="A140" s="83" t="str">
        <f>[1]Traduzioni!$B$7</f>
        <v>КОД</v>
      </c>
      <c r="B140" s="84" t="str">
        <f>[1]Traduzioni!$B$8</f>
        <v>АРТИКУЛ</v>
      </c>
      <c r="C140" s="85"/>
      <c r="D140" s="83" t="str">
        <f>[1]Traduzioni!$B$9</f>
        <v>ЕД.ИЗМ.</v>
      </c>
      <c r="E140" s="120" t="str">
        <f>[1]Traduzioni!$B$10</f>
        <v>РУБЛИ</v>
      </c>
      <c r="F140" s="120" t="str">
        <f>[1]Traduzioni!$B$10</f>
        <v>РУБЛИ</v>
      </c>
      <c r="G140" s="87" t="str">
        <f>[1]Traduzioni!$B$13</f>
        <v>Штук в коробке</v>
      </c>
      <c r="H140" s="87" t="s">
        <v>698</v>
      </c>
      <c r="I140" s="87" t="s">
        <v>699</v>
      </c>
      <c r="J140" s="87" t="str">
        <f>[1]Traduzioni!$B$11</f>
        <v>Минималь-ный заказ</v>
      </c>
      <c r="K140" s="87" t="str">
        <f>[1]Traduzioni!$B$12</f>
        <v>Продается только коробками</v>
      </c>
    </row>
    <row r="141" spans="1:11" ht="27.75" hidden="1" thickBot="1" x14ac:dyDescent="0.25">
      <c r="A141" s="88" t="str">
        <f>[1]Traduzioni!$A$7</f>
        <v>CODICE</v>
      </c>
      <c r="B141" s="89" t="str">
        <f>[1]Traduzioni!$A$8</f>
        <v>ARTICOLO</v>
      </c>
      <c r="C141" s="90"/>
      <c r="D141" s="88" t="str">
        <f>[1]Traduzioni!$A$9</f>
        <v>U.M.</v>
      </c>
      <c r="E141" s="121" t="str">
        <f>[1]Traduzioni!$A$10</f>
        <v>RUBLI</v>
      </c>
      <c r="F141" s="121" t="str">
        <f>[1]Traduzioni!$A$10</f>
        <v>RUBLI</v>
      </c>
      <c r="G141" s="92" t="str">
        <f>[1]Traduzioni!$A$13</f>
        <v>Pz per scatola</v>
      </c>
      <c r="H141" s="92" t="str">
        <f>[1]Traduzioni!$A$14</f>
        <v>Mq per scatola</v>
      </c>
      <c r="I141" s="92" t="str">
        <f>[1]Traduzioni!$A$15</f>
        <v>Mq per pallet</v>
      </c>
      <c r="J141" s="92" t="str">
        <f>[1]Traduzioni!$A$11</f>
        <v>Ordine minimo</v>
      </c>
      <c r="K141" s="92" t="str">
        <f>[1]Traduzioni!$A$12</f>
        <v>Venduto solo a scatole intere</v>
      </c>
    </row>
    <row r="142" spans="1:11" ht="39" hidden="1" customHeight="1" thickBot="1" x14ac:dyDescent="0.25">
      <c r="A142" s="93" t="str">
        <f>[1]Traduzioni!$C$7</f>
        <v>CODE</v>
      </c>
      <c r="B142" s="94" t="str">
        <f>[1]Traduzioni!$C$8</f>
        <v>ITEM</v>
      </c>
      <c r="C142" s="95"/>
      <c r="D142" s="93" t="str">
        <f>[1]Traduzioni!$C$9</f>
        <v>U.M.</v>
      </c>
      <c r="E142" s="122" t="str">
        <f>[1]Traduzioni!$C$10</f>
        <v>RUBLES</v>
      </c>
      <c r="F142" s="122" t="str">
        <f>[1]Traduzioni!$C$10</f>
        <v>RUBLES</v>
      </c>
      <c r="G142" s="97" t="str">
        <f>[1]Traduzioni!$C$13</f>
        <v>Pieces in a box</v>
      </c>
      <c r="H142" s="97" t="str">
        <f>[1]Traduzioni!$C$14</f>
        <v xml:space="preserve">Sqm in a box </v>
      </c>
      <c r="I142" s="97" t="str">
        <f>[1]Traduzioni!$C$15</f>
        <v xml:space="preserve">Sqm per pallet </v>
      </c>
      <c r="J142" s="97" t="str">
        <f>[1]Traduzioni!$C$11</f>
        <v>Min. Qty to be ordered</v>
      </c>
      <c r="K142" s="97" t="str">
        <f>[1]Traduzioni!$C$12</f>
        <v>Sold for full boxes only</v>
      </c>
    </row>
    <row r="143" spans="1:11" ht="36" customHeight="1" thickBot="1" x14ac:dyDescent="0.25">
      <c r="A143" s="240">
        <v>600090000023</v>
      </c>
      <c r="B143" s="146" t="s">
        <v>935</v>
      </c>
      <c r="C143" s="147"/>
      <c r="D143" s="513" t="str">
        <f>[1]CODE!D255</f>
        <v>шт - pz - pcs</v>
      </c>
      <c r="E143" s="514">
        <v>663</v>
      </c>
      <c r="F143" s="515">
        <v>597</v>
      </c>
      <c r="G143" s="513">
        <f>[1]CODE!G255</f>
        <v>10</v>
      </c>
      <c r="H143" s="513" t="str">
        <f>[1]CODE!H255</f>
        <v>−</v>
      </c>
      <c r="I143" s="513" t="str">
        <f>[1]CODE!I255</f>
        <v>−</v>
      </c>
      <c r="J143" s="513" t="str">
        <f>[1]CODE!J255</f>
        <v>Коробко  Scatola   Box</v>
      </c>
      <c r="K143" s="513" t="str">
        <f>[1]CODE!K255</f>
        <v>да - sì - yes</v>
      </c>
    </row>
    <row r="144" spans="1:11" ht="31.5" x14ac:dyDescent="0.2">
      <c r="A144" s="244">
        <v>600090000024</v>
      </c>
      <c r="B144" s="148" t="s">
        <v>936</v>
      </c>
      <c r="C144" s="144"/>
      <c r="D144" s="513"/>
      <c r="E144" s="514">
        <v>0</v>
      </c>
      <c r="F144" s="515"/>
      <c r="G144" s="513"/>
      <c r="H144" s="513"/>
      <c r="I144" s="513"/>
      <c r="J144" s="513"/>
      <c r="K144" s="513"/>
    </row>
    <row r="145" spans="1:11" ht="16.5" thickBot="1" x14ac:dyDescent="0.25">
      <c r="A145" s="127"/>
      <c r="B145" s="127"/>
      <c r="C145" s="127"/>
      <c r="D145" s="149"/>
      <c r="E145" s="201"/>
      <c r="F145" s="201"/>
      <c r="G145" s="127"/>
      <c r="H145" s="127"/>
      <c r="I145" s="127"/>
      <c r="J145" s="149"/>
      <c r="K145" s="127"/>
    </row>
    <row r="146" spans="1:11" ht="33" customHeight="1" thickBot="1" x14ac:dyDescent="0.25">
      <c r="A146" s="213" t="str">
        <f>[1]Traduzioni!$B$5</f>
        <v>ФОРМАТ</v>
      </c>
      <c r="B146" s="509" t="str">
        <f>[1]Traduzioni!$B$46</f>
        <v>Бордюр 2,5х45</v>
      </c>
      <c r="C146" s="509"/>
      <c r="D146" s="451" t="str">
        <f>[1]Traduzioni!$B$6</f>
        <v>ОБРАБОТКА:</v>
      </c>
      <c r="E146" s="214"/>
      <c r="F146" s="214"/>
      <c r="G146" s="560" t="str">
        <f>[1]Traduzioni!$B$27</f>
        <v>Неон</v>
      </c>
      <c r="H146" s="560" t="s">
        <v>697</v>
      </c>
      <c r="I146" s="560" t="str">
        <f>[1]Traduzioni!$B$24</f>
        <v>Стекло</v>
      </c>
      <c r="J146" s="215"/>
      <c r="K146" s="216"/>
    </row>
    <row r="147" spans="1:11" ht="37.5" hidden="1" customHeight="1" thickBot="1" x14ac:dyDescent="0.25">
      <c r="A147" s="217" t="str">
        <f>[1]Traduzioni!$A$5</f>
        <v>FORMATO</v>
      </c>
      <c r="B147" s="510" t="str">
        <f>[1]Traduzioni!$A$46</f>
        <v>Listello 2,5x45</v>
      </c>
      <c r="C147" s="510"/>
      <c r="D147" s="452" t="str">
        <f>[1]Traduzioni!$A$6</f>
        <v>FINITURA:</v>
      </c>
      <c r="E147" s="218"/>
      <c r="F147" s="218"/>
      <c r="G147" s="561" t="str">
        <f>[1]Traduzioni!$A$27</f>
        <v>Neon</v>
      </c>
      <c r="H147" s="561"/>
      <c r="I147" s="561"/>
      <c r="J147" s="219"/>
      <c r="K147" s="220"/>
    </row>
    <row r="148" spans="1:11" ht="38.25" hidden="1" customHeight="1" thickBot="1" x14ac:dyDescent="0.25">
      <c r="A148" s="221" t="str">
        <f>[1]Traduzioni!$C$5</f>
        <v>SIZE</v>
      </c>
      <c r="B148" s="511" t="str">
        <f>[1]Traduzioni!$C$46</f>
        <v>Listello 2,5x45</v>
      </c>
      <c r="C148" s="511"/>
      <c r="D148" s="453" t="str">
        <f>[1]Traduzioni!$C$6</f>
        <v>FINISH:</v>
      </c>
      <c r="E148" s="222"/>
      <c r="F148" s="222"/>
      <c r="G148" s="562" t="str">
        <f>[1]Traduzioni!$C$27</f>
        <v>Neon</v>
      </c>
      <c r="H148" s="562"/>
      <c r="I148" s="562"/>
      <c r="J148" s="223"/>
      <c r="K148" s="224"/>
    </row>
    <row r="149" spans="1:11" ht="16.5" hidden="1" thickBot="1" x14ac:dyDescent="0.25">
      <c r="A149" s="127"/>
      <c r="B149" s="127"/>
      <c r="C149" s="127"/>
      <c r="D149" s="149"/>
      <c r="E149" s="201"/>
      <c r="F149" s="201"/>
      <c r="G149" s="127"/>
      <c r="H149" s="127"/>
      <c r="I149" s="127"/>
      <c r="J149" s="149"/>
      <c r="K149" s="127"/>
    </row>
    <row r="150" spans="1:11" ht="42" customHeight="1" thickBot="1" x14ac:dyDescent="0.25">
      <c r="A150" s="225" t="str">
        <f>[1]Traduzioni!$B$7</f>
        <v>КОД</v>
      </c>
      <c r="B150" s="226" t="str">
        <f>[1]Traduzioni!$B$8</f>
        <v>АРТИКУЛ</v>
      </c>
      <c r="C150" s="227"/>
      <c r="D150" s="225" t="str">
        <f>[1]Traduzioni!$B$9</f>
        <v>ЕД.ИЗМ.</v>
      </c>
      <c r="E150" s="228" t="str">
        <f>[1]Traduzioni!$B$10</f>
        <v>РУБЛИ</v>
      </c>
      <c r="F150" s="228" t="str">
        <f>[1]Traduzioni!$B$10</f>
        <v>РУБЛИ</v>
      </c>
      <c r="G150" s="229" t="str">
        <f>[1]Traduzioni!$B$13</f>
        <v>Штук в коробке</v>
      </c>
      <c r="H150" s="229" t="s">
        <v>698</v>
      </c>
      <c r="I150" s="229" t="s">
        <v>699</v>
      </c>
      <c r="J150" s="229" t="str">
        <f>[1]Traduzioni!$B$11</f>
        <v>Минималь-ный заказ</v>
      </c>
      <c r="K150" s="229" t="str">
        <f>[1]Traduzioni!$B$12</f>
        <v>Продается только коробками</v>
      </c>
    </row>
    <row r="151" spans="1:11" ht="1.5" hidden="1" customHeight="1" thickBot="1" x14ac:dyDescent="0.25">
      <c r="A151" s="230" t="str">
        <f>[1]Traduzioni!$A$7</f>
        <v>CODICE</v>
      </c>
      <c r="B151" s="231" t="str">
        <f>[1]Traduzioni!$A$8</f>
        <v>ARTICOLO</v>
      </c>
      <c r="C151" s="232"/>
      <c r="D151" s="230" t="str">
        <f>[1]Traduzioni!$A$9</f>
        <v>U.M.</v>
      </c>
      <c r="E151" s="233" t="str">
        <f>[1]Traduzioni!$A$10</f>
        <v>RUBLI</v>
      </c>
      <c r="F151" s="233" t="str">
        <f>[1]Traduzioni!$A$10</f>
        <v>RUBLI</v>
      </c>
      <c r="G151" s="234" t="str">
        <f>[1]Traduzioni!$A$13</f>
        <v>Pz per scatola</v>
      </c>
      <c r="H151" s="234" t="str">
        <f>[1]Traduzioni!$A$14</f>
        <v>Mq per scatola</v>
      </c>
      <c r="I151" s="234" t="str">
        <f>[1]Traduzioni!$A$15</f>
        <v>Mq per pallet</v>
      </c>
      <c r="J151" s="234" t="str">
        <f>[1]Traduzioni!$A$11</f>
        <v>Ordine minimo</v>
      </c>
      <c r="K151" s="234" t="str">
        <f>[1]Traduzioni!$A$12</f>
        <v>Venduto solo a scatole intere</v>
      </c>
    </row>
    <row r="152" spans="1:11" ht="43.5" hidden="1" customHeight="1" thickBot="1" x14ac:dyDescent="0.25">
      <c r="A152" s="235" t="str">
        <f>[1]Traduzioni!$C$7</f>
        <v>CODE</v>
      </c>
      <c r="B152" s="236" t="str">
        <f>[1]Traduzioni!$C$8</f>
        <v>ITEM</v>
      </c>
      <c r="C152" s="237"/>
      <c r="D152" s="235" t="str">
        <f>[1]Traduzioni!$C$9</f>
        <v>U.M.</v>
      </c>
      <c r="E152" s="238" t="str">
        <f>[1]Traduzioni!$C$10</f>
        <v>RUBLES</v>
      </c>
      <c r="F152" s="238" t="str">
        <f>[1]Traduzioni!$C$10</f>
        <v>RUBLES</v>
      </c>
      <c r="G152" s="239" t="str">
        <f>[1]Traduzioni!$C$13</f>
        <v>Pieces in a box</v>
      </c>
      <c r="H152" s="239" t="str">
        <f>[1]Traduzioni!$C$14</f>
        <v xml:space="preserve">Sqm in a box </v>
      </c>
      <c r="I152" s="239" t="str">
        <f>[1]Traduzioni!$C$15</f>
        <v xml:space="preserve">Sqm per pallet </v>
      </c>
      <c r="J152" s="239" t="str">
        <f>[1]Traduzioni!$C$11</f>
        <v>Min. Qty to be ordered</v>
      </c>
      <c r="K152" s="239" t="str">
        <f>[1]Traduzioni!$C$12</f>
        <v>Sold for full boxes only</v>
      </c>
    </row>
    <row r="153" spans="1:11" ht="35.25" customHeight="1" thickBot="1" x14ac:dyDescent="0.25">
      <c r="A153" s="240">
        <v>600090000016</v>
      </c>
      <c r="B153" s="146" t="s">
        <v>893</v>
      </c>
      <c r="C153" s="147"/>
      <c r="D153" s="513" t="str">
        <f>[1]CODE!D265</f>
        <v>шт - pz - pcs</v>
      </c>
      <c r="E153" s="514">
        <v>685</v>
      </c>
      <c r="F153" s="515">
        <v>617</v>
      </c>
      <c r="G153" s="513">
        <f>[1]CODE!G265</f>
        <v>10</v>
      </c>
      <c r="H153" s="513" t="str">
        <f>[1]CODE!H265</f>
        <v>−</v>
      </c>
      <c r="I153" s="513" t="str">
        <f>[1]CODE!I265</f>
        <v>−</v>
      </c>
      <c r="J153" s="513" t="str">
        <f>[1]CODE!J265</f>
        <v>Коробко  Scatola   Box</v>
      </c>
      <c r="K153" s="513" t="str">
        <f>[1]CODE!K265</f>
        <v>да - sì - yes</v>
      </c>
    </row>
    <row r="154" spans="1:11" ht="32.25" thickBot="1" x14ac:dyDescent="0.25">
      <c r="A154" s="244">
        <v>600090000015</v>
      </c>
      <c r="B154" s="148" t="s">
        <v>894</v>
      </c>
      <c r="C154" s="144"/>
      <c r="D154" s="513"/>
      <c r="E154" s="514">
        <v>0</v>
      </c>
      <c r="F154" s="515"/>
      <c r="G154" s="513"/>
      <c r="H154" s="513"/>
      <c r="I154" s="513"/>
      <c r="J154" s="513"/>
      <c r="K154" s="513"/>
    </row>
    <row r="155" spans="1:11" ht="31.5" x14ac:dyDescent="0.2">
      <c r="A155" s="145">
        <v>600090000014</v>
      </c>
      <c r="B155" s="139" t="s">
        <v>895</v>
      </c>
      <c r="C155" s="140"/>
      <c r="D155" s="513"/>
      <c r="E155" s="514">
        <v>0</v>
      </c>
      <c r="F155" s="515"/>
      <c r="G155" s="513"/>
      <c r="H155" s="513"/>
      <c r="I155" s="513"/>
      <c r="J155" s="513"/>
      <c r="K155" s="513"/>
    </row>
    <row r="156" spans="1:11" ht="16.5" thickBot="1" x14ac:dyDescent="0.25">
      <c r="A156" s="66"/>
      <c r="B156" s="127"/>
      <c r="C156" s="127"/>
      <c r="E156" s="113"/>
      <c r="F156" s="113"/>
      <c r="G156" s="66"/>
      <c r="H156" s="66"/>
      <c r="I156" s="66"/>
      <c r="K156" s="66"/>
    </row>
    <row r="157" spans="1:11" ht="42" customHeight="1" thickBot="1" x14ac:dyDescent="0.25">
      <c r="A157" s="68" t="str">
        <f>[1]Traduzioni!$B$5</f>
        <v>ФОРМАТ</v>
      </c>
      <c r="B157" s="509" t="str">
        <f>[1]Traduzioni!$B$49</f>
        <v>Тоццетто 2х2</v>
      </c>
      <c r="C157" s="509"/>
      <c r="D157" s="114" t="s">
        <v>752</v>
      </c>
      <c r="E157" s="115"/>
      <c r="F157" s="115"/>
      <c r="G157" s="477" t="s">
        <v>736</v>
      </c>
      <c r="H157" s="477" t="s">
        <v>697</v>
      </c>
      <c r="I157" s="477" t="s">
        <v>736</v>
      </c>
      <c r="J157" s="71"/>
      <c r="K157" s="72"/>
    </row>
    <row r="158" spans="1:11" ht="37.5" hidden="1" customHeight="1" thickBot="1" x14ac:dyDescent="0.25">
      <c r="A158" s="73" t="str">
        <f>[1]Traduzioni!$A$5</f>
        <v>FORMATO</v>
      </c>
      <c r="B158" s="510" t="str">
        <f>[1]Traduzioni!$A$49</f>
        <v>Tozzetto 2x2</v>
      </c>
      <c r="C158" s="510"/>
      <c r="D158" s="116" t="s">
        <v>753</v>
      </c>
      <c r="E158" s="117"/>
      <c r="F158" s="117"/>
      <c r="G158" s="478" t="s">
        <v>737</v>
      </c>
      <c r="H158" s="478"/>
      <c r="I158" s="478"/>
      <c r="J158" s="76"/>
      <c r="K158" s="77"/>
    </row>
    <row r="159" spans="1:11" ht="40.5" hidden="1" customHeight="1" thickBot="1" x14ac:dyDescent="0.25">
      <c r="A159" s="78" t="str">
        <f>[1]Traduzioni!$C$5</f>
        <v>SIZE</v>
      </c>
      <c r="B159" s="511" t="str">
        <f>[1]Traduzioni!$C$49</f>
        <v>Tozzetto 2x2</v>
      </c>
      <c r="C159" s="511"/>
      <c r="D159" s="118" t="s">
        <v>754</v>
      </c>
      <c r="E159" s="119"/>
      <c r="F159" s="119"/>
      <c r="G159" s="479" t="s">
        <v>755</v>
      </c>
      <c r="H159" s="479"/>
      <c r="I159" s="479"/>
      <c r="J159" s="81"/>
      <c r="K159" s="82"/>
    </row>
    <row r="160" spans="1:11" ht="16.5" hidden="1" thickBot="1" x14ac:dyDescent="0.25">
      <c r="A160" s="66"/>
      <c r="B160" s="127"/>
      <c r="C160" s="127"/>
      <c r="E160" s="113"/>
      <c r="F160" s="113"/>
      <c r="G160" s="66"/>
      <c r="H160" s="66"/>
      <c r="I160" s="66"/>
      <c r="K160" s="66"/>
    </row>
    <row r="161" spans="1:11" ht="51" customHeight="1" thickBot="1" x14ac:dyDescent="0.25">
      <c r="A161" s="83" t="str">
        <f>[1]Traduzioni!$B$7</f>
        <v>КОД</v>
      </c>
      <c r="B161" s="84" t="str">
        <f>[1]Traduzioni!$B$8</f>
        <v>АРТИКУЛ</v>
      </c>
      <c r="C161" s="85"/>
      <c r="D161" s="83" t="str">
        <f>[1]Traduzioni!$B$9</f>
        <v>ЕД.ИЗМ.</v>
      </c>
      <c r="E161" s="120" t="str">
        <f>[1]Traduzioni!$B$10</f>
        <v>РУБЛИ</v>
      </c>
      <c r="F161" s="120" t="str">
        <f>[1]Traduzioni!$B$10</f>
        <v>РУБЛИ</v>
      </c>
      <c r="G161" s="87" t="str">
        <f>[1]Traduzioni!$B$13</f>
        <v>Штук в коробке</v>
      </c>
      <c r="H161" s="87" t="str">
        <f>[1]Traduzioni!$B$14</f>
        <v>М2 в коробке</v>
      </c>
      <c r="I161" s="87" t="str">
        <f>[1]Traduzioni!$B$15</f>
        <v>М2 в паллете</v>
      </c>
      <c r="J161" s="87" t="str">
        <f>[1]Traduzioni!$B$11</f>
        <v>Минималь-ный заказ</v>
      </c>
      <c r="K161" s="87" t="str">
        <f>[1]Traduzioni!$B$12</f>
        <v>Продается только коробками</v>
      </c>
    </row>
    <row r="162" spans="1:11" ht="12.75" hidden="1" customHeight="1" thickBot="1" x14ac:dyDescent="0.25">
      <c r="A162" s="88" t="str">
        <f>[1]Traduzioni!$A$7</f>
        <v>CODICE</v>
      </c>
      <c r="B162" s="89" t="str">
        <f>[1]Traduzioni!$A$8</f>
        <v>ARTICOLO</v>
      </c>
      <c r="C162" s="90"/>
      <c r="D162" s="88" t="str">
        <f>[1]Traduzioni!$A$9</f>
        <v>U.M.</v>
      </c>
      <c r="E162" s="121" t="str">
        <f>[1]Traduzioni!$A$10</f>
        <v>RUBLI</v>
      </c>
      <c r="F162" s="121" t="str">
        <f>[1]Traduzioni!$A$10</f>
        <v>RUBLI</v>
      </c>
      <c r="G162" s="92" t="str">
        <f>[1]Traduzioni!$A$13</f>
        <v>Pz per scatola</v>
      </c>
      <c r="H162" s="92" t="str">
        <f>[1]Traduzioni!$A$14</f>
        <v>Mq per scatola</v>
      </c>
      <c r="I162" s="92" t="str">
        <f>[1]Traduzioni!$A$15</f>
        <v>Mq per pallet</v>
      </c>
      <c r="J162" s="92" t="str">
        <f>[1]Traduzioni!$A$11</f>
        <v>Ordine minimo</v>
      </c>
      <c r="K162" s="92" t="str">
        <f>[1]Traduzioni!$A$12</f>
        <v>Venduto solo a scatole intere</v>
      </c>
    </row>
    <row r="163" spans="1:11" ht="23.25" hidden="1" customHeight="1" thickBot="1" x14ac:dyDescent="0.25">
      <c r="A163" s="93" t="str">
        <f>[1]Traduzioni!$C$7</f>
        <v>CODE</v>
      </c>
      <c r="B163" s="94" t="str">
        <f>[1]Traduzioni!$C$8</f>
        <v>ITEM</v>
      </c>
      <c r="C163" s="95"/>
      <c r="D163" s="93" t="str">
        <f>[1]Traduzioni!$C$9</f>
        <v>U.M.</v>
      </c>
      <c r="E163" s="122" t="str">
        <f>[1]Traduzioni!$C$10</f>
        <v>RUBLES</v>
      </c>
      <c r="F163" s="122" t="str">
        <f>[1]Traduzioni!$C$10</f>
        <v>RUBLES</v>
      </c>
      <c r="G163" s="97" t="str">
        <f>[1]Traduzioni!$C$13</f>
        <v>Pieces in a box</v>
      </c>
      <c r="H163" s="97" t="str">
        <f>[1]Traduzioni!$C$14</f>
        <v xml:space="preserve">Sqm in a box </v>
      </c>
      <c r="I163" s="97" t="str">
        <f>[1]Traduzioni!$C$15</f>
        <v xml:space="preserve">Sqm per pallet </v>
      </c>
      <c r="J163" s="97" t="str">
        <f>[1]Traduzioni!$C$11</f>
        <v>Min. Qty to be ordered</v>
      </c>
      <c r="K163" s="97" t="str">
        <f>[1]Traduzioni!$C$12</f>
        <v>Sold for full boxes only</v>
      </c>
    </row>
    <row r="164" spans="1:11" ht="33.75" customHeight="1" thickBot="1" x14ac:dyDescent="0.25">
      <c r="A164" s="98">
        <v>600100000006</v>
      </c>
      <c r="B164" s="139" t="s">
        <v>756</v>
      </c>
      <c r="C164" s="140"/>
      <c r="D164" s="495" t="str">
        <f>[1]CODE!D287</f>
        <v>шт - pz - pcs</v>
      </c>
      <c r="E164" s="497">
        <v>161</v>
      </c>
      <c r="F164" s="482">
        <v>145</v>
      </c>
      <c r="G164" s="495">
        <f>[1]CODE!G287</f>
        <v>100</v>
      </c>
      <c r="H164" s="495" t="str">
        <f>[1]CODE!H287</f>
        <v>−</v>
      </c>
      <c r="I164" s="495" t="str">
        <f>[1]CODE!I287</f>
        <v>−</v>
      </c>
      <c r="J164" s="495" t="str">
        <f>[1]CODE!J287</f>
        <v>4 шт - pz - pcs</v>
      </c>
      <c r="K164" s="495" t="str">
        <f>[1]CODE!K287</f>
        <v>нет - no</v>
      </c>
    </row>
    <row r="165" spans="1:11" ht="32.25" thickBot="1" x14ac:dyDescent="0.25">
      <c r="A165" s="98">
        <v>600100000007</v>
      </c>
      <c r="B165" s="139" t="s">
        <v>759</v>
      </c>
      <c r="C165" s="144"/>
      <c r="D165" s="495"/>
      <c r="E165" s="497"/>
      <c r="F165" s="482"/>
      <c r="G165" s="495"/>
      <c r="H165" s="495"/>
      <c r="I165" s="495"/>
      <c r="J165" s="495"/>
      <c r="K165" s="495"/>
    </row>
    <row r="166" spans="1:11" ht="31.5" x14ac:dyDescent="0.2">
      <c r="A166" s="98">
        <v>600100000008</v>
      </c>
      <c r="B166" s="139" t="s">
        <v>760</v>
      </c>
      <c r="C166" s="144"/>
      <c r="D166" s="495"/>
      <c r="E166" s="497"/>
      <c r="F166" s="482"/>
      <c r="G166" s="495"/>
      <c r="H166" s="495"/>
      <c r="I166" s="495"/>
      <c r="J166" s="495"/>
      <c r="K166" s="495"/>
    </row>
    <row r="167" spans="1:11" ht="16.5" thickBot="1" x14ac:dyDescent="0.25">
      <c r="A167" s="66"/>
      <c r="B167" s="127"/>
      <c r="C167" s="127"/>
      <c r="E167" s="113"/>
      <c r="F167" s="113"/>
      <c r="G167" s="66"/>
      <c r="H167" s="66"/>
      <c r="I167" s="66"/>
      <c r="K167" s="66"/>
    </row>
    <row r="168" spans="1:11" ht="47.25" customHeight="1" thickBot="1" x14ac:dyDescent="0.25">
      <c r="A168" s="68" t="str">
        <f>[1]Traduzioni!$B$5</f>
        <v>ФОРМАТ</v>
      </c>
      <c r="B168" s="509" t="str">
        <f>[1]Traduzioni!$B$49</f>
        <v>Тоццетто 2х2</v>
      </c>
      <c r="C168" s="509"/>
      <c r="D168" s="114" t="s">
        <v>752</v>
      </c>
      <c r="E168" s="115"/>
      <c r="F168" s="115"/>
      <c r="G168" s="477" t="s">
        <v>726</v>
      </c>
      <c r="H168" s="477" t="s">
        <v>697</v>
      </c>
      <c r="I168" s="477" t="s">
        <v>726</v>
      </c>
      <c r="J168" s="71"/>
      <c r="K168" s="72"/>
    </row>
    <row r="169" spans="1:11" ht="38.25" hidden="1" customHeight="1" thickBot="1" x14ac:dyDescent="0.25">
      <c r="A169" s="73" t="str">
        <f>[1]Traduzioni!$A$5</f>
        <v>FORMATO</v>
      </c>
      <c r="B169" s="510" t="str">
        <f>[1]Traduzioni!$A$49</f>
        <v>Tozzetto 2x2</v>
      </c>
      <c r="C169" s="510"/>
      <c r="D169" s="116" t="s">
        <v>753</v>
      </c>
      <c r="E169" s="117"/>
      <c r="F169" s="117"/>
      <c r="G169" s="478" t="s">
        <v>728</v>
      </c>
      <c r="H169" s="478" t="s">
        <v>697</v>
      </c>
      <c r="I169" s="478" t="s">
        <v>728</v>
      </c>
      <c r="J169" s="76"/>
      <c r="K169" s="77"/>
    </row>
    <row r="170" spans="1:11" ht="36.75" hidden="1" customHeight="1" thickBot="1" x14ac:dyDescent="0.25">
      <c r="A170" s="78" t="str">
        <f>[1]Traduzioni!$C$5</f>
        <v>SIZE</v>
      </c>
      <c r="B170" s="511" t="str">
        <f>[1]Traduzioni!$C$49</f>
        <v>Tozzetto 2x2</v>
      </c>
      <c r="C170" s="511"/>
      <c r="D170" s="118" t="s">
        <v>754</v>
      </c>
      <c r="E170" s="119"/>
      <c r="F170" s="119"/>
      <c r="G170" s="479" t="s">
        <v>798</v>
      </c>
      <c r="H170" s="479" t="s">
        <v>697</v>
      </c>
      <c r="I170" s="479" t="s">
        <v>798</v>
      </c>
      <c r="J170" s="81"/>
      <c r="K170" s="82"/>
    </row>
    <row r="171" spans="1:11" ht="16.5" hidden="1" thickBot="1" x14ac:dyDescent="0.25">
      <c r="A171" s="66"/>
      <c r="B171" s="127"/>
      <c r="C171" s="127"/>
      <c r="E171" s="113"/>
      <c r="F171" s="113"/>
      <c r="G171" s="66"/>
      <c r="H171" s="66"/>
      <c r="I171" s="66"/>
      <c r="K171" s="66"/>
    </row>
    <row r="172" spans="1:11" ht="50.25" customHeight="1" x14ac:dyDescent="0.2">
      <c r="A172" s="83" t="str">
        <f>[1]Traduzioni!$B$7</f>
        <v>КОД</v>
      </c>
      <c r="B172" s="84" t="str">
        <f>[1]Traduzioni!$B$8</f>
        <v>АРТИКУЛ</v>
      </c>
      <c r="C172" s="85"/>
      <c r="D172" s="83" t="str">
        <f>[1]Traduzioni!$B$9</f>
        <v>ЕД.ИЗМ.</v>
      </c>
      <c r="E172" s="120" t="str">
        <f>[1]Traduzioni!$B$10</f>
        <v>РУБЛИ</v>
      </c>
      <c r="F172" s="120" t="str">
        <f>[1]Traduzioni!$B$10</f>
        <v>РУБЛИ</v>
      </c>
      <c r="G172" s="87" t="str">
        <f>[1]Traduzioni!$B$13</f>
        <v>Штук в коробке</v>
      </c>
      <c r="H172" s="87" t="str">
        <f>[1]Traduzioni!$B$14</f>
        <v>М2 в коробке</v>
      </c>
      <c r="I172" s="87" t="str">
        <f>[1]Traduzioni!$B$15</f>
        <v>М2 в паллете</v>
      </c>
      <c r="J172" s="87" t="str">
        <f>[1]Traduzioni!$B$11</f>
        <v>Минималь-ный заказ</v>
      </c>
      <c r="K172" s="87" t="str">
        <f>[1]Traduzioni!$B$12</f>
        <v>Продается только коробками</v>
      </c>
    </row>
    <row r="173" spans="1:11" ht="27" hidden="1" customHeight="1" thickBot="1" x14ac:dyDescent="0.25">
      <c r="A173" s="88" t="str">
        <f>[1]Traduzioni!$A$7</f>
        <v>CODICE</v>
      </c>
      <c r="B173" s="89" t="str">
        <f>[1]Traduzioni!$A$8</f>
        <v>ARTICOLO</v>
      </c>
      <c r="C173" s="90"/>
      <c r="D173" s="88" t="str">
        <f>[1]Traduzioni!$A$9</f>
        <v>U.M.</v>
      </c>
      <c r="E173" s="121" t="str">
        <f>[1]Traduzioni!$A$10</f>
        <v>RUBLI</v>
      </c>
      <c r="F173" s="121" t="str">
        <f>[1]Traduzioni!$A$10</f>
        <v>RUBLI</v>
      </c>
      <c r="G173" s="92" t="str">
        <f>[1]Traduzioni!$A$13</f>
        <v>Pz per scatola</v>
      </c>
      <c r="H173" s="92" t="str">
        <f>[1]Traduzioni!$A$14</f>
        <v>Mq per scatola</v>
      </c>
      <c r="I173" s="92" t="str">
        <f>[1]Traduzioni!$A$15</f>
        <v>Mq per pallet</v>
      </c>
      <c r="J173" s="92" t="str">
        <f>[1]Traduzioni!$A$11</f>
        <v>Ordine minimo</v>
      </c>
      <c r="K173" s="92" t="str">
        <f>[1]Traduzioni!$A$12</f>
        <v>Venduto solo a scatole intere</v>
      </c>
    </row>
    <row r="174" spans="1:11" ht="12" hidden="1" customHeight="1" thickBot="1" x14ac:dyDescent="0.25">
      <c r="A174" s="93" t="str">
        <f>[1]Traduzioni!$C$7</f>
        <v>CODE</v>
      </c>
      <c r="B174" s="94" t="str">
        <f>[1]Traduzioni!$C$8</f>
        <v>ITEM</v>
      </c>
      <c r="C174" s="95"/>
      <c r="D174" s="93" t="str">
        <f>[1]Traduzioni!$C$9</f>
        <v>U.M.</v>
      </c>
      <c r="E174" s="122" t="str">
        <f>[1]Traduzioni!$C$10</f>
        <v>RUBLES</v>
      </c>
      <c r="F174" s="122" t="str">
        <f>[1]Traduzioni!$C$10</f>
        <v>RUBLES</v>
      </c>
      <c r="G174" s="97" t="str">
        <f>[1]Traduzioni!$C$13</f>
        <v>Pieces in a box</v>
      </c>
      <c r="H174" s="97" t="str">
        <f>[1]Traduzioni!$C$14</f>
        <v xml:space="preserve">Sqm in a box </v>
      </c>
      <c r="I174" s="97" t="str">
        <f>[1]Traduzioni!$C$15</f>
        <v xml:space="preserve">Sqm per pallet </v>
      </c>
      <c r="J174" s="97" t="str">
        <f>[1]Traduzioni!$C$11</f>
        <v>Min. Qty to be ordered</v>
      </c>
      <c r="K174" s="97" t="str">
        <f>[1]Traduzioni!$C$12</f>
        <v>Sold for full boxes only</v>
      </c>
    </row>
    <row r="175" spans="1:11" ht="30.75" customHeight="1" x14ac:dyDescent="0.2">
      <c r="A175" s="98">
        <v>600100000002</v>
      </c>
      <c r="B175" s="99" t="s">
        <v>803</v>
      </c>
      <c r="C175" s="100"/>
      <c r="D175" s="143" t="str">
        <f>[1]CODE!D298</f>
        <v>шт - pz - pcs</v>
      </c>
      <c r="E175" s="162">
        <v>180</v>
      </c>
      <c r="F175" s="110">
        <v>162</v>
      </c>
      <c r="G175" s="143">
        <f>[1]CODE!G298</f>
        <v>100</v>
      </c>
      <c r="H175" s="143" t="str">
        <f>[1]CODE!H298</f>
        <v>−</v>
      </c>
      <c r="I175" s="143" t="str">
        <f>[1]CODE!I298</f>
        <v>−</v>
      </c>
      <c r="J175" s="143" t="str">
        <f>[1]CODE!J298</f>
        <v>4 шт - pz - pcs</v>
      </c>
      <c r="K175" s="143" t="str">
        <f>[1]CODE!K298</f>
        <v>нет - no</v>
      </c>
    </row>
    <row r="176" spans="1:11" ht="24" customHeight="1" thickBot="1" x14ac:dyDescent="0.25">
      <c r="A176" s="66"/>
      <c r="B176" s="66"/>
      <c r="C176" s="66"/>
      <c r="E176" s="113"/>
      <c r="F176" s="113"/>
      <c r="G176" s="66"/>
      <c r="H176" s="66"/>
      <c r="I176" s="66"/>
      <c r="K176" s="66"/>
    </row>
    <row r="177" spans="1:11" ht="33" customHeight="1" thickBot="1" x14ac:dyDescent="0.25">
      <c r="A177" s="68" t="str">
        <f>[1]Traduzioni!$B$5</f>
        <v>ФОРМАТ</v>
      </c>
      <c r="B177" s="490" t="str">
        <f>[1]Traduzioni!$B$49</f>
        <v>Тоццетто 2х2</v>
      </c>
      <c r="C177" s="490"/>
      <c r="D177" s="114" t="str">
        <f>[1]Traduzioni!$B$6</f>
        <v>ОБРАБОТКА:</v>
      </c>
      <c r="E177" s="115"/>
      <c r="F177" s="115"/>
      <c r="G177" s="477" t="str">
        <f>[1]Traduzioni!$B$26</f>
        <v>Шик</v>
      </c>
      <c r="H177" s="477" t="s">
        <v>697</v>
      </c>
      <c r="I177" s="477" t="str">
        <f>[1]Traduzioni!$B$24</f>
        <v>Стекло</v>
      </c>
      <c r="J177" s="71"/>
      <c r="K177" s="72"/>
    </row>
    <row r="178" spans="1:11" ht="24" hidden="1" thickBot="1" x14ac:dyDescent="0.25">
      <c r="A178" s="73" t="str">
        <f>[1]Traduzioni!$A$5</f>
        <v>FORMATO</v>
      </c>
      <c r="B178" s="491" t="str">
        <f>[1]Traduzioni!$A$49</f>
        <v>Tozzetto 2x2</v>
      </c>
      <c r="C178" s="491"/>
      <c r="D178" s="116" t="str">
        <f>[1]Traduzioni!$A$6</f>
        <v>FINITURA:</v>
      </c>
      <c r="E178" s="117"/>
      <c r="F178" s="117"/>
      <c r="G178" s="478" t="str">
        <f>[1]Traduzioni!$A$26</f>
        <v>Chic</v>
      </c>
      <c r="H178" s="478"/>
      <c r="I178" s="478"/>
      <c r="J178" s="76"/>
      <c r="K178" s="77"/>
    </row>
    <row r="179" spans="1:11" ht="38.25" hidden="1" customHeight="1" thickBot="1" x14ac:dyDescent="0.25">
      <c r="A179" s="78" t="str">
        <f>[1]Traduzioni!$C$5</f>
        <v>SIZE</v>
      </c>
      <c r="B179" s="492" t="str">
        <f>[1]Traduzioni!$C$49</f>
        <v>Tozzetto 2x2</v>
      </c>
      <c r="C179" s="492"/>
      <c r="D179" s="118" t="str">
        <f>[1]Traduzioni!$C$6</f>
        <v>FINISH:</v>
      </c>
      <c r="E179" s="119"/>
      <c r="F179" s="119"/>
      <c r="G179" s="479" t="str">
        <f>[1]Traduzioni!$C$26</f>
        <v>Chic</v>
      </c>
      <c r="H179" s="479"/>
      <c r="I179" s="479"/>
      <c r="J179" s="81"/>
      <c r="K179" s="82"/>
    </row>
    <row r="180" spans="1:11" ht="16.5" hidden="1" thickBot="1" x14ac:dyDescent="0.25">
      <c r="A180" s="66"/>
      <c r="B180" s="66"/>
      <c r="C180" s="66"/>
      <c r="E180" s="113"/>
      <c r="F180" s="113"/>
      <c r="G180" s="66"/>
      <c r="H180" s="66"/>
      <c r="I180" s="66"/>
      <c r="K180" s="66"/>
    </row>
    <row r="181" spans="1:11" ht="45.75" customHeight="1" thickBot="1" x14ac:dyDescent="0.25">
      <c r="A181" s="83" t="str">
        <f>[1]Traduzioni!$B$7</f>
        <v>КОД</v>
      </c>
      <c r="B181" s="84" t="str">
        <f>[1]Traduzioni!$B$8</f>
        <v>АРТИКУЛ</v>
      </c>
      <c r="C181" s="85"/>
      <c r="D181" s="83" t="str">
        <f>[1]Traduzioni!$B$9</f>
        <v>ЕД.ИЗМ.</v>
      </c>
      <c r="E181" s="120" t="str">
        <f>[1]Traduzioni!$B$10</f>
        <v>РУБЛИ</v>
      </c>
      <c r="F181" s="120" t="str">
        <f>[1]Traduzioni!$B$10</f>
        <v>РУБЛИ</v>
      </c>
      <c r="G181" s="87" t="str">
        <f>[1]Traduzioni!$B$13</f>
        <v>Штук в коробке</v>
      </c>
      <c r="H181" s="87" t="s">
        <v>698</v>
      </c>
      <c r="I181" s="87" t="s">
        <v>699</v>
      </c>
      <c r="J181" s="87" t="str">
        <f>[1]Traduzioni!$B$11</f>
        <v>Минималь-ный заказ</v>
      </c>
      <c r="K181" s="87" t="str">
        <f>[1]Traduzioni!$B$12</f>
        <v>Продается только коробками</v>
      </c>
    </row>
    <row r="182" spans="1:11" ht="28.5" hidden="1" customHeight="1" thickBot="1" x14ac:dyDescent="0.25">
      <c r="A182" s="88" t="str">
        <f>[1]Traduzioni!$A$7</f>
        <v>CODICE</v>
      </c>
      <c r="B182" s="89" t="str">
        <f>[1]Traduzioni!$A$8</f>
        <v>ARTICOLO</v>
      </c>
      <c r="C182" s="90"/>
      <c r="D182" s="88" t="str">
        <f>[1]Traduzioni!$A$9</f>
        <v>U.M.</v>
      </c>
      <c r="E182" s="121" t="str">
        <f>[1]Traduzioni!$A$10</f>
        <v>RUBLI</v>
      </c>
      <c r="F182" s="121" t="str">
        <f>[1]Traduzioni!$A$10</f>
        <v>RUBLI</v>
      </c>
      <c r="G182" s="92" t="str">
        <f>[1]Traduzioni!$A$13</f>
        <v>Pz per scatola</v>
      </c>
      <c r="H182" s="92" t="str">
        <f>[1]Traduzioni!$A$14</f>
        <v>Mq per scatola</v>
      </c>
      <c r="I182" s="92" t="str">
        <f>[1]Traduzioni!$A$15</f>
        <v>Mq per pallet</v>
      </c>
      <c r="J182" s="92" t="str">
        <f>[1]Traduzioni!$A$11</f>
        <v>Ordine minimo</v>
      </c>
      <c r="K182" s="92" t="str">
        <f>[1]Traduzioni!$A$12</f>
        <v>Venduto solo a scatole intere</v>
      </c>
    </row>
    <row r="183" spans="1:11" ht="9.75" hidden="1" customHeight="1" thickBot="1" x14ac:dyDescent="0.25">
      <c r="A183" s="93" t="str">
        <f>[1]Traduzioni!$C$7</f>
        <v>CODE</v>
      </c>
      <c r="B183" s="94" t="str">
        <f>[1]Traduzioni!$C$8</f>
        <v>ITEM</v>
      </c>
      <c r="C183" s="95"/>
      <c r="D183" s="93" t="str">
        <f>[1]Traduzioni!$C$9</f>
        <v>U.M.</v>
      </c>
      <c r="E183" s="122" t="str">
        <f>[1]Traduzioni!$C$10</f>
        <v>RUBLES</v>
      </c>
      <c r="F183" s="122" t="str">
        <f>[1]Traduzioni!$C$10</f>
        <v>RUBLES</v>
      </c>
      <c r="G183" s="97" t="str">
        <f>[1]Traduzioni!$C$13</f>
        <v>Pieces in a box</v>
      </c>
      <c r="H183" s="97" t="str">
        <f>[1]Traduzioni!$C$14</f>
        <v xml:space="preserve">Sqm in a box </v>
      </c>
      <c r="I183" s="97" t="str">
        <f>[1]Traduzioni!$C$15</f>
        <v xml:space="preserve">Sqm per pallet </v>
      </c>
      <c r="J183" s="97" t="str">
        <f>[1]Traduzioni!$C$11</f>
        <v>Min. Qty to be ordered</v>
      </c>
      <c r="K183" s="97" t="str">
        <f>[1]Traduzioni!$C$12</f>
        <v>Sold for full boxes only</v>
      </c>
    </row>
    <row r="184" spans="1:11" ht="38.25" customHeight="1" thickBot="1" x14ac:dyDescent="0.25">
      <c r="A184" s="240">
        <v>600090000025</v>
      </c>
      <c r="B184" s="146" t="s">
        <v>937</v>
      </c>
      <c r="C184" s="147"/>
      <c r="D184" s="513" t="str">
        <f>[1]CODE!D307</f>
        <v>шт - pz - pcs</v>
      </c>
      <c r="E184" s="514">
        <v>328</v>
      </c>
      <c r="F184" s="515">
        <v>295</v>
      </c>
      <c r="G184" s="513">
        <f>[1]CODE!G307</f>
        <v>100</v>
      </c>
      <c r="H184" s="513" t="str">
        <f>[1]CODE!H307</f>
        <v>−</v>
      </c>
      <c r="I184" s="513" t="str">
        <f>[1]CODE!I307</f>
        <v>−</v>
      </c>
      <c r="J184" s="513" t="str">
        <f>[1]CODE!J307</f>
        <v>4 шт - pz - pcs</v>
      </c>
      <c r="K184" s="513" t="str">
        <f>[1]CODE!K307</f>
        <v>нет - no</v>
      </c>
    </row>
    <row r="185" spans="1:11" ht="36" customHeight="1" x14ac:dyDescent="0.2">
      <c r="A185" s="241">
        <v>600090000026</v>
      </c>
      <c r="B185" s="148" t="s">
        <v>938</v>
      </c>
      <c r="C185" s="144"/>
      <c r="D185" s="513"/>
      <c r="E185" s="514">
        <v>0</v>
      </c>
      <c r="F185" s="515"/>
      <c r="G185" s="513"/>
      <c r="H185" s="513"/>
      <c r="I185" s="513"/>
      <c r="J185" s="513"/>
      <c r="K185" s="513"/>
    </row>
    <row r="186" spans="1:11" ht="16.5" thickBot="1" x14ac:dyDescent="0.25">
      <c r="A186" s="66"/>
      <c r="B186" s="66"/>
      <c r="C186" s="66"/>
      <c r="E186" s="113"/>
      <c r="F186" s="113"/>
      <c r="G186" s="66"/>
      <c r="H186" s="66"/>
      <c r="I186" s="66"/>
      <c r="K186" s="66"/>
    </row>
    <row r="187" spans="1:11" ht="36" customHeight="1" thickBot="1" x14ac:dyDescent="0.25">
      <c r="A187" s="68" t="str">
        <f>[1]Traduzioni!$B$5</f>
        <v>ФОРМАТ</v>
      </c>
      <c r="B187" s="490" t="str">
        <f>[1]Traduzioni!$B$50</f>
        <v>Тоццетто 2,5х2,5</v>
      </c>
      <c r="C187" s="490"/>
      <c r="D187" s="114" t="str">
        <f>[1]Traduzioni!$B$6</f>
        <v>ОБРАБОТКА:</v>
      </c>
      <c r="E187" s="115"/>
      <c r="F187" s="115"/>
      <c r="G187" s="477" t="str">
        <f>[1]Traduzioni!$B$27</f>
        <v>Неон</v>
      </c>
      <c r="H187" s="477" t="s">
        <v>697</v>
      </c>
      <c r="I187" s="477" t="str">
        <f>[1]Traduzioni!$B$24</f>
        <v>Стекло</v>
      </c>
      <c r="J187" s="71"/>
      <c r="K187" s="72"/>
    </row>
    <row r="188" spans="1:11" ht="43.5" hidden="1" customHeight="1" thickBot="1" x14ac:dyDescent="0.25">
      <c r="A188" s="73" t="str">
        <f>[1]Traduzioni!$A$5</f>
        <v>FORMATO</v>
      </c>
      <c r="B188" s="491" t="str">
        <f>[1]Traduzioni!$A$50</f>
        <v>Tozzetto 2,5x2,5</v>
      </c>
      <c r="C188" s="491"/>
      <c r="D188" s="116" t="str">
        <f>[1]Traduzioni!$A$6</f>
        <v>FINITURA:</v>
      </c>
      <c r="E188" s="117"/>
      <c r="F188" s="117"/>
      <c r="G188" s="478" t="str">
        <f>[1]Traduzioni!$A$27</f>
        <v>Neon</v>
      </c>
      <c r="H188" s="478"/>
      <c r="I188" s="478"/>
      <c r="J188" s="76"/>
      <c r="K188" s="77"/>
    </row>
    <row r="189" spans="1:11" ht="40.5" hidden="1" customHeight="1" thickBot="1" x14ac:dyDescent="0.25">
      <c r="A189" s="78" t="str">
        <f>[1]Traduzioni!$C$5</f>
        <v>SIZE</v>
      </c>
      <c r="B189" s="492" t="str">
        <f>[1]Traduzioni!$C$50</f>
        <v>Tozzetto 2,5x2,5</v>
      </c>
      <c r="C189" s="492"/>
      <c r="D189" s="118" t="str">
        <f>[1]Traduzioni!$C$6</f>
        <v>FINISH:</v>
      </c>
      <c r="E189" s="119"/>
      <c r="F189" s="119"/>
      <c r="G189" s="479" t="str">
        <f>[1]Traduzioni!$C$27</f>
        <v>Neon</v>
      </c>
      <c r="H189" s="479"/>
      <c r="I189" s="479"/>
      <c r="J189" s="81"/>
      <c r="K189" s="82"/>
    </row>
    <row r="190" spans="1:11" ht="16.5" hidden="1" thickBot="1" x14ac:dyDescent="0.25">
      <c r="A190" s="66"/>
      <c r="B190" s="66"/>
      <c r="C190" s="66"/>
      <c r="E190" s="113"/>
      <c r="F190" s="113"/>
      <c r="G190" s="66"/>
      <c r="H190" s="66"/>
      <c r="I190" s="66"/>
      <c r="K190" s="66"/>
    </row>
    <row r="191" spans="1:11" ht="47.25" customHeight="1" thickBot="1" x14ac:dyDescent="0.25">
      <c r="A191" s="83" t="str">
        <f>[1]Traduzioni!$B$7</f>
        <v>КОД</v>
      </c>
      <c r="B191" s="84" t="str">
        <f>[1]Traduzioni!$B$8</f>
        <v>АРТИКУЛ</v>
      </c>
      <c r="C191" s="85"/>
      <c r="D191" s="83" t="str">
        <f>[1]Traduzioni!$B$9</f>
        <v>ЕД.ИЗМ.</v>
      </c>
      <c r="E191" s="120" t="str">
        <f>[1]Traduzioni!$B$10</f>
        <v>РУБЛИ</v>
      </c>
      <c r="F191" s="120" t="str">
        <f>[1]Traduzioni!$B$10</f>
        <v>РУБЛИ</v>
      </c>
      <c r="G191" s="87" t="str">
        <f>[1]Traduzioni!$B$13</f>
        <v>Штук в коробке</v>
      </c>
      <c r="H191" s="87" t="s">
        <v>698</v>
      </c>
      <c r="I191" s="87" t="s">
        <v>699</v>
      </c>
      <c r="J191" s="87" t="str">
        <f>[1]Traduzioni!$B$11</f>
        <v>Минималь-ный заказ</v>
      </c>
      <c r="K191" s="87" t="str">
        <f>[1]Traduzioni!$B$12</f>
        <v>Продается только коробками</v>
      </c>
    </row>
    <row r="192" spans="1:11" ht="32.25" hidden="1" customHeight="1" thickBot="1" x14ac:dyDescent="0.25">
      <c r="A192" s="88" t="str">
        <f>[1]Traduzioni!$A$7</f>
        <v>CODICE</v>
      </c>
      <c r="B192" s="89" t="str">
        <f>[1]Traduzioni!$A$8</f>
        <v>ARTICOLO</v>
      </c>
      <c r="C192" s="90"/>
      <c r="D192" s="88" t="str">
        <f>[1]Traduzioni!$A$9</f>
        <v>U.M.</v>
      </c>
      <c r="E192" s="121" t="str">
        <f>[1]Traduzioni!$A$10</f>
        <v>RUBLI</v>
      </c>
      <c r="F192" s="121" t="str">
        <f>[1]Traduzioni!$A$10</f>
        <v>RUBLI</v>
      </c>
      <c r="G192" s="92" t="str">
        <f>[1]Traduzioni!$A$13</f>
        <v>Pz per scatola</v>
      </c>
      <c r="H192" s="92" t="str">
        <f>[1]Traduzioni!$A$14</f>
        <v>Mq per scatola</v>
      </c>
      <c r="I192" s="92" t="str">
        <f>[1]Traduzioni!$A$15</f>
        <v>Mq per pallet</v>
      </c>
      <c r="J192" s="92" t="str">
        <f>[1]Traduzioni!$A$11</f>
        <v>Ordine minimo</v>
      </c>
      <c r="K192" s="92" t="str">
        <f>[1]Traduzioni!$A$12</f>
        <v>Venduto solo a scatole intere</v>
      </c>
    </row>
    <row r="193" spans="1:11" ht="29.25" hidden="1" customHeight="1" thickBot="1" x14ac:dyDescent="0.25">
      <c r="A193" s="93" t="str">
        <f>[1]Traduzioni!$C$7</f>
        <v>CODE</v>
      </c>
      <c r="B193" s="94" t="str">
        <f>[1]Traduzioni!$C$8</f>
        <v>ITEM</v>
      </c>
      <c r="C193" s="95"/>
      <c r="D193" s="93" t="str">
        <f>[1]Traduzioni!$C$9</f>
        <v>U.M.</v>
      </c>
      <c r="E193" s="122" t="str">
        <f>[1]Traduzioni!$C$10</f>
        <v>RUBLES</v>
      </c>
      <c r="F193" s="122" t="str">
        <f>[1]Traduzioni!$C$10</f>
        <v>RUBLES</v>
      </c>
      <c r="G193" s="97" t="str">
        <f>[1]Traduzioni!$C$13</f>
        <v>Pieces in a box</v>
      </c>
      <c r="H193" s="97" t="str">
        <f>[1]Traduzioni!$C$14</f>
        <v xml:space="preserve">Sqm in a box </v>
      </c>
      <c r="I193" s="97" t="str">
        <f>[1]Traduzioni!$C$15</f>
        <v xml:space="preserve">Sqm per pallet </v>
      </c>
      <c r="J193" s="97" t="str">
        <f>[1]Traduzioni!$C$11</f>
        <v>Min. Qty to be ordered</v>
      </c>
      <c r="K193" s="97" t="str">
        <f>[1]Traduzioni!$C$12</f>
        <v>Sold for full boxes only</v>
      </c>
    </row>
    <row r="194" spans="1:11" ht="36" customHeight="1" thickBot="1" x14ac:dyDescent="0.25">
      <c r="A194" s="145">
        <v>600090000022</v>
      </c>
      <c r="B194" s="146" t="s">
        <v>763</v>
      </c>
      <c r="C194" s="147"/>
      <c r="D194" s="513" t="str">
        <f>[1]CODE!D317</f>
        <v>шт - pz - pcs</v>
      </c>
      <c r="E194" s="581">
        <v>478</v>
      </c>
      <c r="F194" s="582">
        <v>430</v>
      </c>
      <c r="G194" s="513">
        <f>[1]CODE!G317</f>
        <v>100</v>
      </c>
      <c r="H194" s="513" t="str">
        <f>[1]CODE!H317</f>
        <v>−</v>
      </c>
      <c r="I194" s="513" t="str">
        <f>[1]CODE!I317</f>
        <v>−</v>
      </c>
      <c r="J194" s="513" t="str">
        <f>[1]CODE!J317</f>
        <v>4 шт - pz - pcs</v>
      </c>
      <c r="K194" s="513" t="str">
        <f>[1]CODE!K317</f>
        <v>нет - no</v>
      </c>
    </row>
    <row r="195" spans="1:11" ht="32.25" thickBot="1" x14ac:dyDescent="0.25">
      <c r="A195" s="145">
        <v>600090000021</v>
      </c>
      <c r="B195" s="148" t="s">
        <v>765</v>
      </c>
      <c r="C195" s="144"/>
      <c r="D195" s="513"/>
      <c r="E195" s="581">
        <v>0</v>
      </c>
      <c r="F195" s="582"/>
      <c r="G195" s="513"/>
      <c r="H195" s="513"/>
      <c r="I195" s="513"/>
      <c r="J195" s="513"/>
      <c r="K195" s="513"/>
    </row>
    <row r="196" spans="1:11" ht="31.5" x14ac:dyDescent="0.2">
      <c r="A196" s="145">
        <v>600090000020</v>
      </c>
      <c r="B196" s="139" t="s">
        <v>766</v>
      </c>
      <c r="C196" s="140"/>
      <c r="D196" s="513"/>
      <c r="E196" s="581">
        <v>0</v>
      </c>
      <c r="F196" s="582"/>
      <c r="G196" s="513"/>
      <c r="H196" s="513"/>
      <c r="I196" s="513"/>
      <c r="J196" s="513"/>
      <c r="K196" s="513"/>
    </row>
    <row r="197" spans="1:11" x14ac:dyDescent="0.2">
      <c r="E197" s="138"/>
      <c r="F197" s="138"/>
    </row>
    <row r="198" spans="1:11" ht="39.75" customHeight="1" x14ac:dyDescent="0.2">
      <c r="E198" s="138"/>
      <c r="F198" s="138"/>
    </row>
    <row r="199" spans="1:11" ht="36.75" customHeight="1" x14ac:dyDescent="0.2">
      <c r="E199" s="138"/>
      <c r="F199" s="138"/>
    </row>
    <row r="200" spans="1:11" ht="40.5" customHeight="1" x14ac:dyDescent="0.2">
      <c r="E200" s="138"/>
      <c r="F200" s="138"/>
    </row>
    <row r="201" spans="1:11" x14ac:dyDescent="0.2">
      <c r="E201" s="138"/>
      <c r="F201" s="138"/>
    </row>
    <row r="202" spans="1:11" x14ac:dyDescent="0.2">
      <c r="E202" s="138"/>
      <c r="F202" s="138"/>
    </row>
    <row r="203" spans="1:11" x14ac:dyDescent="0.2">
      <c r="E203" s="138"/>
      <c r="F203" s="138"/>
    </row>
    <row r="204" spans="1:11" x14ac:dyDescent="0.2">
      <c r="E204" s="138"/>
      <c r="F204" s="138"/>
    </row>
    <row r="205" spans="1:11" x14ac:dyDescent="0.2">
      <c r="E205" s="138"/>
      <c r="F205" s="138"/>
    </row>
    <row r="206" spans="1:11" x14ac:dyDescent="0.2">
      <c r="E206" s="138"/>
      <c r="F206" s="138"/>
    </row>
    <row r="207" spans="1:11" x14ac:dyDescent="0.2">
      <c r="E207" s="138"/>
      <c r="F207" s="138"/>
    </row>
    <row r="208" spans="1:11" x14ac:dyDescent="0.2">
      <c r="E208" s="138"/>
      <c r="F208" s="138"/>
    </row>
    <row r="209" spans="5:6" x14ac:dyDescent="0.2">
      <c r="E209" s="138"/>
      <c r="F209" s="138"/>
    </row>
    <row r="210" spans="5:6" x14ac:dyDescent="0.2">
      <c r="E210" s="138"/>
      <c r="F210" s="138"/>
    </row>
    <row r="211" spans="5:6" x14ac:dyDescent="0.2">
      <c r="E211" s="138"/>
      <c r="F211" s="138"/>
    </row>
    <row r="212" spans="5:6" x14ac:dyDescent="0.2">
      <c r="E212" s="138"/>
      <c r="F212" s="138"/>
    </row>
    <row r="213" spans="5:6" x14ac:dyDescent="0.2">
      <c r="E213" s="138"/>
      <c r="F213" s="138"/>
    </row>
  </sheetData>
  <sheetProtection selectLockedCells="1" selectUnlockedCells="1"/>
  <mergeCells count="224">
    <mergeCell ref="J184:J185"/>
    <mergeCell ref="K184:K185"/>
    <mergeCell ref="B187:C187"/>
    <mergeCell ref="G187:I187"/>
    <mergeCell ref="B188:C188"/>
    <mergeCell ref="G188:I188"/>
    <mergeCell ref="B189:C189"/>
    <mergeCell ref="G189:I189"/>
    <mergeCell ref="H194:H196"/>
    <mergeCell ref="I194:I196"/>
    <mergeCell ref="J194:J196"/>
    <mergeCell ref="K194:K196"/>
    <mergeCell ref="D194:D196"/>
    <mergeCell ref="E194:E196"/>
    <mergeCell ref="F194:F196"/>
    <mergeCell ref="G194:G196"/>
    <mergeCell ref="B170:C170"/>
    <mergeCell ref="G170:I170"/>
    <mergeCell ref="B177:C177"/>
    <mergeCell ref="G177:I177"/>
    <mergeCell ref="B178:C178"/>
    <mergeCell ref="G178:I178"/>
    <mergeCell ref="B179:C179"/>
    <mergeCell ref="G179:I179"/>
    <mergeCell ref="D184:D185"/>
    <mergeCell ref="E184:E185"/>
    <mergeCell ref="F184:F185"/>
    <mergeCell ref="G184:G185"/>
    <mergeCell ref="H184:H185"/>
    <mergeCell ref="I184:I185"/>
    <mergeCell ref="J164:J166"/>
    <mergeCell ref="K164:K166"/>
    <mergeCell ref="B168:C168"/>
    <mergeCell ref="G168:I168"/>
    <mergeCell ref="D164:D166"/>
    <mergeCell ref="E164:E166"/>
    <mergeCell ref="F164:F166"/>
    <mergeCell ref="G164:G166"/>
    <mergeCell ref="B169:C169"/>
    <mergeCell ref="G169:I169"/>
    <mergeCell ref="B157:C157"/>
    <mergeCell ref="G157:I157"/>
    <mergeCell ref="D153:D155"/>
    <mergeCell ref="E153:E155"/>
    <mergeCell ref="B158:C158"/>
    <mergeCell ref="G158:I158"/>
    <mergeCell ref="B159:C159"/>
    <mergeCell ref="G159:I159"/>
    <mergeCell ref="H164:H166"/>
    <mergeCell ref="I164:I166"/>
    <mergeCell ref="J143:J144"/>
    <mergeCell ref="K143:K144"/>
    <mergeCell ref="B146:C146"/>
    <mergeCell ref="G146:I146"/>
    <mergeCell ref="F153:F155"/>
    <mergeCell ref="G153:G155"/>
    <mergeCell ref="B147:C147"/>
    <mergeCell ref="G147:I147"/>
    <mergeCell ref="B148:C148"/>
    <mergeCell ref="G148:I148"/>
    <mergeCell ref="H153:H155"/>
    <mergeCell ref="I153:I155"/>
    <mergeCell ref="J153:J155"/>
    <mergeCell ref="K153:K155"/>
    <mergeCell ref="B136:C136"/>
    <mergeCell ref="G136:I136"/>
    <mergeCell ref="B137:C137"/>
    <mergeCell ref="G137:I137"/>
    <mergeCell ref="B138:C138"/>
    <mergeCell ref="G138:I138"/>
    <mergeCell ref="D143:D144"/>
    <mergeCell ref="E143:E144"/>
    <mergeCell ref="F143:F144"/>
    <mergeCell ref="G143:G144"/>
    <mergeCell ref="H143:H144"/>
    <mergeCell ref="I143:I144"/>
    <mergeCell ref="B127:C127"/>
    <mergeCell ref="G127:I127"/>
    <mergeCell ref="B128:C128"/>
    <mergeCell ref="G128:I128"/>
    <mergeCell ref="D123:D125"/>
    <mergeCell ref="E123:E125"/>
    <mergeCell ref="F123:F125"/>
    <mergeCell ref="G123:G125"/>
    <mergeCell ref="B129:C129"/>
    <mergeCell ref="G129:I129"/>
    <mergeCell ref="J112:J114"/>
    <mergeCell ref="K112:K114"/>
    <mergeCell ref="H123:H125"/>
    <mergeCell ref="I123:I125"/>
    <mergeCell ref="B116:C116"/>
    <mergeCell ref="G116:I116"/>
    <mergeCell ref="B117:C117"/>
    <mergeCell ref="G117:I117"/>
    <mergeCell ref="B118:C118"/>
    <mergeCell ref="G118:I118"/>
    <mergeCell ref="J123:J125"/>
    <mergeCell ref="K123:K125"/>
    <mergeCell ref="B112:C112"/>
    <mergeCell ref="D112:D114"/>
    <mergeCell ref="E112:E114"/>
    <mergeCell ref="F112:F114"/>
    <mergeCell ref="B113:C113"/>
    <mergeCell ref="B114:C114"/>
    <mergeCell ref="G112:G114"/>
    <mergeCell ref="H112:H114"/>
    <mergeCell ref="I112:I114"/>
    <mergeCell ref="B104:C104"/>
    <mergeCell ref="G104:I104"/>
    <mergeCell ref="D96:D101"/>
    <mergeCell ref="E96:E101"/>
    <mergeCell ref="B105:C105"/>
    <mergeCell ref="G105:I105"/>
    <mergeCell ref="B106:C106"/>
    <mergeCell ref="G106:I106"/>
    <mergeCell ref="B111:C111"/>
    <mergeCell ref="J82:J87"/>
    <mergeCell ref="K82:K87"/>
    <mergeCell ref="B89:C89"/>
    <mergeCell ref="G89:I89"/>
    <mergeCell ref="F96:F101"/>
    <mergeCell ref="G96:G101"/>
    <mergeCell ref="B90:C90"/>
    <mergeCell ref="G90:I90"/>
    <mergeCell ref="B91:C91"/>
    <mergeCell ref="G91:I91"/>
    <mergeCell ref="H96:H101"/>
    <mergeCell ref="I96:I101"/>
    <mergeCell ref="J96:J101"/>
    <mergeCell ref="K96:K101"/>
    <mergeCell ref="B76:C76"/>
    <mergeCell ref="G76:I76"/>
    <mergeCell ref="B77:C77"/>
    <mergeCell ref="G77:I77"/>
    <mergeCell ref="D82:D87"/>
    <mergeCell ref="E82:E87"/>
    <mergeCell ref="F82:F87"/>
    <mergeCell ref="G82:G87"/>
    <mergeCell ref="H82:H87"/>
    <mergeCell ref="I82:I87"/>
    <mergeCell ref="B63:C63"/>
    <mergeCell ref="G63:I63"/>
    <mergeCell ref="D68:D73"/>
    <mergeCell ref="E68:E73"/>
    <mergeCell ref="F68:F73"/>
    <mergeCell ref="G68:K69"/>
    <mergeCell ref="G70:K71"/>
    <mergeCell ref="G72:K73"/>
    <mergeCell ref="B75:C75"/>
    <mergeCell ref="G75:I75"/>
    <mergeCell ref="D54:D59"/>
    <mergeCell ref="E54:E59"/>
    <mergeCell ref="F54:F59"/>
    <mergeCell ref="G54:K55"/>
    <mergeCell ref="G56:K57"/>
    <mergeCell ref="G58:K59"/>
    <mergeCell ref="B61:C61"/>
    <mergeCell ref="G61:I61"/>
    <mergeCell ref="B62:C62"/>
    <mergeCell ref="G62:I62"/>
    <mergeCell ref="J40:J45"/>
    <mergeCell ref="K40:K45"/>
    <mergeCell ref="B47:C47"/>
    <mergeCell ref="G47:I47"/>
    <mergeCell ref="D40:D45"/>
    <mergeCell ref="E40:E45"/>
    <mergeCell ref="B48:C48"/>
    <mergeCell ref="G48:I48"/>
    <mergeCell ref="B49:C49"/>
    <mergeCell ref="G49:I49"/>
    <mergeCell ref="B33:C33"/>
    <mergeCell ref="G33:I33"/>
    <mergeCell ref="F40:F45"/>
    <mergeCell ref="G40:G45"/>
    <mergeCell ref="B34:C34"/>
    <mergeCell ref="G34:I34"/>
    <mergeCell ref="B35:C35"/>
    <mergeCell ref="G35:I35"/>
    <mergeCell ref="H40:H45"/>
    <mergeCell ref="I40:I45"/>
    <mergeCell ref="D26:D28"/>
    <mergeCell ref="E26:E28"/>
    <mergeCell ref="F26:F28"/>
    <mergeCell ref="G26:G28"/>
    <mergeCell ref="H26:H28"/>
    <mergeCell ref="I26:I28"/>
    <mergeCell ref="J26:J28"/>
    <mergeCell ref="K26:K28"/>
    <mergeCell ref="D29:D30"/>
    <mergeCell ref="E29:E30"/>
    <mergeCell ref="F29:F30"/>
    <mergeCell ref="G29:G30"/>
    <mergeCell ref="H29:H30"/>
    <mergeCell ref="I29:I30"/>
    <mergeCell ref="J29:J30"/>
    <mergeCell ref="K29:K30"/>
    <mergeCell ref="D15:D16"/>
    <mergeCell ref="E15:E16"/>
    <mergeCell ref="F15:F16"/>
    <mergeCell ref="G15:G16"/>
    <mergeCell ref="H15:H16"/>
    <mergeCell ref="I15:I16"/>
    <mergeCell ref="J15:J16"/>
    <mergeCell ref="K15:K16"/>
    <mergeCell ref="B19:C21"/>
    <mergeCell ref="G19:I19"/>
    <mergeCell ref="G20:I20"/>
    <mergeCell ref="G21:I21"/>
    <mergeCell ref="B1:B3"/>
    <mergeCell ref="D1:H1"/>
    <mergeCell ref="D2:H2"/>
    <mergeCell ref="D3:K3"/>
    <mergeCell ref="B5:C7"/>
    <mergeCell ref="G5:I5"/>
    <mergeCell ref="G6:I6"/>
    <mergeCell ref="G7:I7"/>
    <mergeCell ref="D12:D14"/>
    <mergeCell ref="E12:E14"/>
    <mergeCell ref="F12:F14"/>
    <mergeCell ref="G12:G14"/>
    <mergeCell ref="H12:H14"/>
    <mergeCell ref="I12:I14"/>
    <mergeCell ref="J12:J14"/>
    <mergeCell ref="K12:K14"/>
  </mergeCells>
  <pageMargins left="0.19652777777777777" right="0.19652777777777777" top="0.19652777777777777" bottom="0.19652777777777777" header="0.51180555555555551" footer="0"/>
  <pageSetup paperSize="9" firstPageNumber="0" fitToHeight="0" orientation="portrait" horizontalDpi="300" verticalDpi="300"/>
  <headerFooter alignWithMargins="0">
    <oddFooter>&amp;CTOUCHSTONE &amp;P / &amp;N</oddFooter>
  </headerFooter>
  <rowBreaks count="2" manualBreakCount="2">
    <brk id="50" max="16383" man="1"/>
    <brk id="7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K234"/>
  <sheetViews>
    <sheetView zoomScale="90" zoomScaleNormal="90" zoomScaleSheetLayoutView="70" workbookViewId="0">
      <selection activeCell="A225" sqref="A225"/>
    </sheetView>
  </sheetViews>
  <sheetFormatPr defaultRowHeight="15.75" x14ac:dyDescent="0.2"/>
  <cols>
    <col min="1" max="1" width="18.7109375" style="66" customWidth="1"/>
    <col min="2" max="2" width="39.85546875" style="51" customWidth="1"/>
    <col min="3" max="3" width="1.5703125" style="66" customWidth="1"/>
    <col min="4" max="4" width="18.42578125" style="51" customWidth="1"/>
    <col min="5" max="5" width="13.42578125" style="66" customWidth="1"/>
    <col min="6" max="6" width="14.7109375" style="66" customWidth="1"/>
    <col min="7" max="7" width="13.140625" style="66" customWidth="1"/>
    <col min="8" max="8" width="12.140625" style="66" customWidth="1"/>
    <col min="9" max="9" width="11.42578125" style="66" customWidth="1"/>
    <col min="10" max="10" width="12.140625" style="51" customWidth="1"/>
    <col min="11" max="11" width="14.7109375" style="66" customWidth="1"/>
  </cols>
  <sheetData>
    <row r="1" spans="1:11" ht="44.25" customHeight="1" thickBot="1" x14ac:dyDescent="0.25">
      <c r="A1" s="55" t="str">
        <f>[1]Traduzioni!$B$4</f>
        <v>СЕРИЯ</v>
      </c>
      <c r="B1" s="526" t="s">
        <v>1097</v>
      </c>
      <c r="C1" s="56"/>
      <c r="D1" s="517" t="str">
        <f>[1]Traduzioni!$B$100</f>
        <v>ГЛАЗУРОВАННЫЙ КЕРАМОГРАНИТ</v>
      </c>
      <c r="E1" s="517"/>
      <c r="F1" s="517"/>
      <c r="G1" s="517"/>
      <c r="H1" s="517"/>
      <c r="I1" s="57"/>
      <c r="J1" s="57"/>
      <c r="K1" s="58"/>
    </row>
    <row r="2" spans="1:11" ht="22.5" hidden="1" customHeight="1" thickBot="1" x14ac:dyDescent="0.25">
      <c r="A2" s="60" t="str">
        <f>[1]Traduzioni!$A$4</f>
        <v>SERIE</v>
      </c>
      <c r="B2" s="526"/>
      <c r="C2" s="61"/>
      <c r="D2" s="518" t="str">
        <f>[1]Traduzioni!$A$100</f>
        <v xml:space="preserve">  Gres Porcellanato smaltato                                   Glazed Porcelain Stoneware</v>
      </c>
      <c r="E2" s="518"/>
      <c r="F2" s="518"/>
      <c r="G2" s="518"/>
      <c r="H2" s="518"/>
      <c r="I2" s="62"/>
      <c r="J2" s="62"/>
      <c r="K2" s="63"/>
    </row>
    <row r="3" spans="1:11" ht="25.9" customHeight="1" thickBot="1" x14ac:dyDescent="0.25">
      <c r="A3" s="64" t="str">
        <f>[1]Traduzioni!$C$4</f>
        <v xml:space="preserve">SERIES </v>
      </c>
      <c r="B3" s="526"/>
      <c r="C3" s="65"/>
      <c r="D3" s="519" t="str">
        <f>[1]Traduzioni!$A$3</f>
        <v>Цены, включая НДС - Prezzi IVA compresa - Prices VAT included</v>
      </c>
      <c r="E3" s="519"/>
      <c r="F3" s="519"/>
      <c r="G3" s="519"/>
      <c r="H3" s="519"/>
      <c r="I3" s="519"/>
      <c r="J3" s="519"/>
      <c r="K3" s="519"/>
    </row>
    <row r="4" spans="1:11" ht="16.5" thickBot="1" x14ac:dyDescent="0.25">
      <c r="B4" s="66"/>
    </row>
    <row r="5" spans="1:11" s="165" customFormat="1" ht="43.5" customHeight="1" thickBot="1" x14ac:dyDescent="0.25">
      <c r="A5" s="68" t="str">
        <f>[1]Traduzioni!$B$5</f>
        <v>ФОРМАТ</v>
      </c>
      <c r="B5" s="476" t="s">
        <v>515</v>
      </c>
      <c r="C5" s="476"/>
      <c r="D5" s="69" t="str">
        <f>[1]Traduzioni!$B$6</f>
        <v>ОБРАБОТКА:</v>
      </c>
      <c r="E5" s="69"/>
      <c r="F5" s="69"/>
      <c r="G5" s="477" t="str">
        <f>[1]Traduzioni!$B$16</f>
        <v>Натуральная</v>
      </c>
      <c r="H5" s="477"/>
      <c r="I5" s="477"/>
      <c r="J5" s="71"/>
      <c r="K5" s="72"/>
    </row>
    <row r="6" spans="1:11" s="165" customFormat="1" ht="0.75" hidden="1" customHeight="1" thickBot="1" x14ac:dyDescent="0.25">
      <c r="A6" s="73" t="str">
        <f>[1]Traduzioni!$A$5</f>
        <v>FORMATO</v>
      </c>
      <c r="B6" s="476"/>
      <c r="C6" s="476"/>
      <c r="D6" s="74" t="str">
        <f>[1]Traduzioni!$A$6</f>
        <v>FINITURA:</v>
      </c>
      <c r="E6" s="74"/>
      <c r="F6" s="74"/>
      <c r="G6" s="478" t="str">
        <f>[1]Traduzioni!$A$16</f>
        <v>Naturale</v>
      </c>
      <c r="H6" s="478"/>
      <c r="I6" s="478"/>
      <c r="J6" s="76"/>
      <c r="K6" s="77"/>
    </row>
    <row r="7" spans="1:11" s="165" customFormat="1" ht="21" hidden="1" customHeight="1" thickBot="1" x14ac:dyDescent="0.25">
      <c r="A7" s="78" t="str">
        <f>[1]Traduzioni!$C$5</f>
        <v>SIZE</v>
      </c>
      <c r="B7" s="476"/>
      <c r="C7" s="476"/>
      <c r="D7" s="79" t="str">
        <f>[1]Traduzioni!$C$6</f>
        <v>FINISH:</v>
      </c>
      <c r="E7" s="79"/>
      <c r="F7" s="79"/>
      <c r="G7" s="479" t="str">
        <f>[1]Traduzioni!$C$16</f>
        <v>Matt</v>
      </c>
      <c r="H7" s="479"/>
      <c r="I7" s="479"/>
      <c r="J7" s="81"/>
      <c r="K7" s="82"/>
    </row>
    <row r="8" spans="1:11" ht="16.5" hidden="1" thickBot="1" x14ac:dyDescent="0.25">
      <c r="B8" s="66"/>
    </row>
    <row r="9" spans="1:11" ht="49.5" customHeight="1" thickBot="1" x14ac:dyDescent="0.25">
      <c r="A9" s="83" t="str">
        <f>[1]Traduzioni!$B$7</f>
        <v>КОД</v>
      </c>
      <c r="B9" s="84" t="str">
        <f>[1]Traduzioni!$B$8</f>
        <v>АРТИКУЛ</v>
      </c>
      <c r="C9" s="85"/>
      <c r="D9" s="83" t="str">
        <f>[1]Traduzioni!$B$9</f>
        <v>ЕД.ИЗМ.</v>
      </c>
      <c r="E9" s="86" t="str">
        <f>[1]Traduzioni!$B$10</f>
        <v>РУБЛИ</v>
      </c>
      <c r="F9" s="86" t="str">
        <f>[1]Traduzioni!$B$10</f>
        <v>РУБЛИ</v>
      </c>
      <c r="G9" s="87" t="str">
        <f>[1]Traduzioni!$B$13</f>
        <v>Штук в коробке</v>
      </c>
      <c r="H9" s="87" t="str">
        <f>[1]Traduzioni!$B$14</f>
        <v>М2 в коробке</v>
      </c>
      <c r="I9" s="87" t="str">
        <f>[1]Traduzioni!$B$15</f>
        <v>М2 в паллете</v>
      </c>
      <c r="J9" s="87" t="str">
        <f>[1]Traduzioni!$B$11</f>
        <v>Минималь-ный заказ</v>
      </c>
      <c r="K9" s="87" t="str">
        <f>[1]Traduzioni!$B$12</f>
        <v>Продается только коробками</v>
      </c>
    </row>
    <row r="10" spans="1:11" ht="26.25" hidden="1" customHeight="1" thickBot="1" x14ac:dyDescent="0.25">
      <c r="A10" s="88" t="str">
        <f>[1]Traduzioni!$A$7</f>
        <v>CODICE</v>
      </c>
      <c r="B10" s="89" t="str">
        <f>[1]Traduzioni!$A$8</f>
        <v>ARTICOLO</v>
      </c>
      <c r="C10" s="90"/>
      <c r="D10" s="88" t="str">
        <f>[1]Traduzioni!$A$9</f>
        <v>U.M.</v>
      </c>
      <c r="E10" s="91" t="str">
        <f>[1]Traduzioni!$A$10</f>
        <v>RUBLI</v>
      </c>
      <c r="F10" s="91" t="str">
        <f>[1]Traduzioni!$A$10</f>
        <v>RUBLI</v>
      </c>
      <c r="G10" s="92" t="str">
        <f>[1]Traduzioni!$A$13</f>
        <v>Pz per scatola</v>
      </c>
      <c r="H10" s="92" t="str">
        <f>[1]Traduzioni!$A$14</f>
        <v>Mq per scatola</v>
      </c>
      <c r="I10" s="92" t="str">
        <f>[1]Traduzioni!$A$15</f>
        <v>Mq per pallet</v>
      </c>
      <c r="J10" s="92" t="str">
        <f>[1]Traduzioni!$A$11</f>
        <v>Ordine minimo</v>
      </c>
      <c r="K10" s="92" t="str">
        <f>[1]Traduzioni!$A$12</f>
        <v>Venduto solo a scatole intere</v>
      </c>
    </row>
    <row r="11" spans="1:11" ht="27" hidden="1" customHeight="1" thickBot="1" x14ac:dyDescent="0.25">
      <c r="A11" s="93" t="str">
        <f>[1]Traduzioni!$C$7</f>
        <v>CODE</v>
      </c>
      <c r="B11" s="94" t="str">
        <f>[1]Traduzioni!$C$8</f>
        <v>ITEM</v>
      </c>
      <c r="C11" s="95"/>
      <c r="D11" s="93" t="str">
        <f>[1]Traduzioni!$C$9</f>
        <v>U.M.</v>
      </c>
      <c r="E11" s="96" t="str">
        <f>[1]Traduzioni!$C$10</f>
        <v>RUBLES</v>
      </c>
      <c r="F11" s="96" t="str">
        <f>[1]Traduzioni!$C$10</f>
        <v>RUBLES</v>
      </c>
      <c r="G11" s="97" t="str">
        <f>[1]Traduzioni!$C$13</f>
        <v>Pieces in a box</v>
      </c>
      <c r="H11" s="97" t="str">
        <f>[1]Traduzioni!$C$14</f>
        <v xml:space="preserve">Sqm in a box </v>
      </c>
      <c r="I11" s="97" t="str">
        <f>[1]Traduzioni!$C$15</f>
        <v xml:space="preserve">Sqm per pallet </v>
      </c>
      <c r="J11" s="97" t="str">
        <f>[1]Traduzioni!$C$11</f>
        <v>Min. Qty to be ordered</v>
      </c>
      <c r="K11" s="97" t="str">
        <f>[1]Traduzioni!$C$12</f>
        <v>Sold for full boxes only</v>
      </c>
    </row>
    <row r="12" spans="1:11" ht="42" customHeight="1" thickBot="1" x14ac:dyDescent="0.25">
      <c r="A12" s="151">
        <v>610010000137</v>
      </c>
      <c r="B12" s="139" t="s">
        <v>1098</v>
      </c>
      <c r="C12" s="152"/>
      <c r="D12" s="586" t="str">
        <f>[1]Traduzioni!$A$89</f>
        <v>М2</v>
      </c>
      <c r="E12" s="514">
        <v>698</v>
      </c>
      <c r="F12" s="515">
        <v>628</v>
      </c>
      <c r="G12" s="587">
        <v>13</v>
      </c>
      <c r="H12" s="587">
        <v>1.17</v>
      </c>
      <c r="I12" s="587">
        <v>56.16</v>
      </c>
      <c r="J12" s="495" t="str">
        <f>[1]Traduzioni!$A$87</f>
        <v>паллета  pallet</v>
      </c>
      <c r="K12" s="587" t="str">
        <f>[1]Traduzioni!$A$85</f>
        <v>да - sì - yes</v>
      </c>
    </row>
    <row r="13" spans="1:11" ht="32.25" thickBot="1" x14ac:dyDescent="0.25">
      <c r="A13" s="151">
        <v>610010000138</v>
      </c>
      <c r="B13" s="139" t="s">
        <v>1099</v>
      </c>
      <c r="C13" s="155"/>
      <c r="D13" s="586"/>
      <c r="E13" s="514"/>
      <c r="F13" s="515"/>
      <c r="G13" s="587"/>
      <c r="H13" s="587"/>
      <c r="I13" s="587"/>
      <c r="J13" s="495"/>
      <c r="K13" s="587"/>
    </row>
    <row r="14" spans="1:11" ht="32.25" thickBot="1" x14ac:dyDescent="0.25">
      <c r="A14" s="151">
        <v>610010000139</v>
      </c>
      <c r="B14" s="139" t="s">
        <v>1100</v>
      </c>
      <c r="C14" s="155"/>
      <c r="D14" s="586"/>
      <c r="E14" s="514"/>
      <c r="F14" s="515"/>
      <c r="G14" s="587"/>
      <c r="H14" s="587"/>
      <c r="I14" s="587"/>
      <c r="J14" s="495"/>
      <c r="K14" s="587"/>
    </row>
    <row r="15" spans="1:11" ht="31.5" x14ac:dyDescent="0.2">
      <c r="A15" s="151">
        <v>610010000140</v>
      </c>
      <c r="B15" s="139" t="s">
        <v>1101</v>
      </c>
      <c r="C15" s="155"/>
      <c r="D15" s="586"/>
      <c r="E15" s="514"/>
      <c r="F15" s="515"/>
      <c r="G15" s="587"/>
      <c r="H15" s="587"/>
      <c r="I15" s="587"/>
      <c r="J15" s="495"/>
      <c r="K15" s="587"/>
    </row>
    <row r="16" spans="1:11" ht="16.5" thickBot="1" x14ac:dyDescent="0.25">
      <c r="B16" s="66"/>
      <c r="E16" s="113"/>
      <c r="F16" s="113"/>
    </row>
    <row r="17" spans="1:11" ht="36.75" customHeight="1" thickBot="1" x14ac:dyDescent="0.25">
      <c r="A17" s="68" t="str">
        <f>[1]Traduzioni!$B$5</f>
        <v>ФОРМАТ</v>
      </c>
      <c r="B17" s="476" t="s">
        <v>675</v>
      </c>
      <c r="C17" s="476"/>
      <c r="D17" s="114" t="str">
        <f>[1]Traduzioni!$B$6</f>
        <v>ОБРАБОТКА:</v>
      </c>
      <c r="E17" s="115"/>
      <c r="F17" s="115"/>
      <c r="G17" s="477" t="str">
        <f>[1]Traduzioni!$B$16</f>
        <v>Натуральная</v>
      </c>
      <c r="H17" s="477"/>
      <c r="I17" s="477"/>
      <c r="J17" s="71"/>
      <c r="K17" s="72"/>
    </row>
    <row r="18" spans="1:11" ht="21" hidden="1" customHeight="1" thickBot="1" x14ac:dyDescent="0.25">
      <c r="A18" s="73" t="str">
        <f>[1]Traduzioni!$A$5</f>
        <v>FORMATO</v>
      </c>
      <c r="B18" s="476"/>
      <c r="C18" s="476"/>
      <c r="D18" s="116" t="str">
        <f>[1]Traduzioni!$A$6</f>
        <v>FINITURA:</v>
      </c>
      <c r="E18" s="117"/>
      <c r="F18" s="117"/>
      <c r="G18" s="478" t="str">
        <f>[1]Traduzioni!$A$16</f>
        <v>Naturale</v>
      </c>
      <c r="H18" s="478"/>
      <c r="I18" s="478"/>
      <c r="J18" s="76"/>
      <c r="K18" s="77"/>
    </row>
    <row r="19" spans="1:11" ht="21" hidden="1" customHeight="1" thickBot="1" x14ac:dyDescent="0.25">
      <c r="A19" s="78" t="str">
        <f>[1]Traduzioni!$C$5</f>
        <v>SIZE</v>
      </c>
      <c r="B19" s="476"/>
      <c r="C19" s="476"/>
      <c r="D19" s="118" t="str">
        <f>[1]Traduzioni!$C$6</f>
        <v>FINISH:</v>
      </c>
      <c r="E19" s="119"/>
      <c r="F19" s="119"/>
      <c r="G19" s="479" t="str">
        <f>[1]Traduzioni!$C$16</f>
        <v>Matt</v>
      </c>
      <c r="H19" s="479"/>
      <c r="I19" s="479"/>
      <c r="J19" s="81"/>
      <c r="K19" s="82"/>
    </row>
    <row r="20" spans="1:11" ht="16.5" hidden="1" thickBot="1" x14ac:dyDescent="0.25">
      <c r="B20" s="66"/>
      <c r="E20" s="113"/>
      <c r="F20" s="113"/>
    </row>
    <row r="21" spans="1:11" ht="48" customHeight="1" thickBot="1" x14ac:dyDescent="0.25">
      <c r="A21" s="83" t="str">
        <f>[1]Traduzioni!$B$7</f>
        <v>КОД</v>
      </c>
      <c r="B21" s="84" t="str">
        <f>[1]Traduzioni!$B$8</f>
        <v>АРТИКУЛ</v>
      </c>
      <c r="C21" s="85"/>
      <c r="D21" s="83" t="str">
        <f>[1]Traduzioni!$B$9</f>
        <v>ЕД.ИЗМ.</v>
      </c>
      <c r="E21" s="120" t="str">
        <f>[1]Traduzioni!$B$10</f>
        <v>РУБЛИ</v>
      </c>
      <c r="F21" s="120" t="str">
        <f>[1]Traduzioni!$B$10</f>
        <v>РУБЛИ</v>
      </c>
      <c r="G21" s="87" t="str">
        <f>[1]Traduzioni!$B$13</f>
        <v>Штук в коробке</v>
      </c>
      <c r="H21" s="87" t="str">
        <f>[1]Traduzioni!$B$14</f>
        <v>М2 в коробке</v>
      </c>
      <c r="I21" s="87" t="str">
        <f>[1]Traduzioni!$B$15</f>
        <v>М2 в паллете</v>
      </c>
      <c r="J21" s="87" t="str">
        <f>[1]Traduzioni!$B$11</f>
        <v>Минималь-ный заказ</v>
      </c>
      <c r="K21" s="87" t="str">
        <f>[1]Traduzioni!$B$12</f>
        <v>Продается только коробками</v>
      </c>
    </row>
    <row r="22" spans="1:11" ht="31.5" hidden="1" customHeight="1" thickBot="1" x14ac:dyDescent="0.25">
      <c r="A22" s="88" t="str">
        <f>[1]Traduzioni!$A$7</f>
        <v>CODICE</v>
      </c>
      <c r="B22" s="89" t="str">
        <f>[1]Traduzioni!$A$8</f>
        <v>ARTICOLO</v>
      </c>
      <c r="C22" s="90"/>
      <c r="D22" s="88" t="str">
        <f>[1]Traduzioni!$A$9</f>
        <v>U.M.</v>
      </c>
      <c r="E22" s="121" t="str">
        <f>[1]Traduzioni!$A$10</f>
        <v>RUBLI</v>
      </c>
      <c r="F22" s="121" t="str">
        <f>[1]Traduzioni!$A$10</f>
        <v>RUBLI</v>
      </c>
      <c r="G22" s="92" t="str">
        <f>[1]Traduzioni!$A$13</f>
        <v>Pz per scatola</v>
      </c>
      <c r="H22" s="92" t="str">
        <f>[1]Traduzioni!$A$14</f>
        <v>Mq per scatola</v>
      </c>
      <c r="I22" s="92" t="str">
        <f>[1]Traduzioni!$A$15</f>
        <v>Mq per pallet</v>
      </c>
      <c r="J22" s="92" t="str">
        <f>[1]Traduzioni!$A$11</f>
        <v>Ordine minimo</v>
      </c>
      <c r="K22" s="92" t="str">
        <f>[1]Traduzioni!$A$12</f>
        <v>Venduto solo a scatole intere</v>
      </c>
    </row>
    <row r="23" spans="1:11" ht="30" hidden="1" customHeight="1" thickBot="1" x14ac:dyDescent="0.25">
      <c r="A23" s="93" t="str">
        <f>[1]Traduzioni!$C$7</f>
        <v>CODE</v>
      </c>
      <c r="B23" s="94" t="str">
        <f>[1]Traduzioni!$C$8</f>
        <v>ITEM</v>
      </c>
      <c r="C23" s="95"/>
      <c r="D23" s="93" t="str">
        <f>[1]Traduzioni!$C$9</f>
        <v>U.M.</v>
      </c>
      <c r="E23" s="122" t="str">
        <f>[1]Traduzioni!$C$10</f>
        <v>RUBLES</v>
      </c>
      <c r="F23" s="122" t="str">
        <f>[1]Traduzioni!$C$10</f>
        <v>RUBLES</v>
      </c>
      <c r="G23" s="97" t="str">
        <f>[1]Traduzioni!$C$13</f>
        <v>Pieces in a box</v>
      </c>
      <c r="H23" s="97" t="str">
        <f>[1]Traduzioni!$C$14</f>
        <v xml:space="preserve">Sqm in a box </v>
      </c>
      <c r="I23" s="97" t="str">
        <f>[1]Traduzioni!$C$15</f>
        <v xml:space="preserve">Sqm per pallet </v>
      </c>
      <c r="J23" s="97" t="str">
        <f>[1]Traduzioni!$C$11</f>
        <v>Min. Qty to be ordered</v>
      </c>
      <c r="K23" s="97" t="str">
        <f>[1]Traduzioni!$C$12</f>
        <v>Sold for full boxes only</v>
      </c>
    </row>
    <row r="24" spans="1:11" ht="33" customHeight="1" thickBot="1" x14ac:dyDescent="0.25">
      <c r="A24" s="151">
        <v>610010000133</v>
      </c>
      <c r="B24" s="139" t="s">
        <v>1098</v>
      </c>
      <c r="C24" s="152"/>
      <c r="D24" s="586" t="str">
        <f>[1]Traduzioni!$A$89</f>
        <v>М2</v>
      </c>
      <c r="E24" s="514">
        <v>791</v>
      </c>
      <c r="F24" s="515">
        <v>712</v>
      </c>
      <c r="G24" s="588">
        <v>5</v>
      </c>
      <c r="H24" s="587">
        <v>1.012</v>
      </c>
      <c r="I24" s="587">
        <f>33*H24</f>
        <v>33.396000000000001</v>
      </c>
      <c r="J24" s="495" t="str">
        <f>[1]Traduzioni!$A$87</f>
        <v>паллета  pallet</v>
      </c>
      <c r="K24" s="587" t="str">
        <f>[1]Traduzioni!$A$85</f>
        <v>да - sì - yes</v>
      </c>
    </row>
    <row r="25" spans="1:11" ht="32.25" thickBot="1" x14ac:dyDescent="0.25">
      <c r="A25" s="151">
        <v>610010000134</v>
      </c>
      <c r="B25" s="139" t="s">
        <v>1099</v>
      </c>
      <c r="C25" s="155"/>
      <c r="D25" s="586"/>
      <c r="E25" s="514"/>
      <c r="F25" s="515"/>
      <c r="G25" s="588"/>
      <c r="H25" s="587"/>
      <c r="I25" s="587"/>
      <c r="J25" s="495"/>
      <c r="K25" s="587"/>
    </row>
    <row r="26" spans="1:11" ht="32.25" thickBot="1" x14ac:dyDescent="0.25">
      <c r="A26" s="151">
        <v>610010000135</v>
      </c>
      <c r="B26" s="139" t="s">
        <v>1100</v>
      </c>
      <c r="C26" s="155"/>
      <c r="D26" s="586"/>
      <c r="E26" s="514"/>
      <c r="F26" s="515"/>
      <c r="G26" s="588"/>
      <c r="H26" s="587"/>
      <c r="I26" s="587"/>
      <c r="J26" s="495"/>
      <c r="K26" s="587"/>
    </row>
    <row r="27" spans="1:11" ht="31.5" x14ac:dyDescent="0.2">
      <c r="A27" s="151">
        <v>610010000136</v>
      </c>
      <c r="B27" s="139" t="s">
        <v>1101</v>
      </c>
      <c r="C27" s="155"/>
      <c r="D27" s="586"/>
      <c r="E27" s="514"/>
      <c r="F27" s="515"/>
      <c r="G27" s="588"/>
      <c r="H27" s="587"/>
      <c r="I27" s="587"/>
      <c r="J27" s="495"/>
      <c r="K27" s="587"/>
    </row>
    <row r="28" spans="1:11" ht="16.5" thickBot="1" x14ac:dyDescent="0.25">
      <c r="B28" s="66"/>
      <c r="E28" s="113"/>
      <c r="F28" s="113"/>
    </row>
    <row r="29" spans="1:11" ht="36" customHeight="1" thickBot="1" x14ac:dyDescent="0.25">
      <c r="A29" s="68" t="str">
        <f>[1]Traduzioni!$B$5</f>
        <v>ФОРМАТ</v>
      </c>
      <c r="B29" s="490" t="str">
        <f>[1]Traduzioni!$B$30</f>
        <v>Плинтус 7,2х45</v>
      </c>
      <c r="C29" s="490"/>
      <c r="D29" s="114" t="str">
        <f>[1]Traduzioni!$B$6</f>
        <v>ОБРАБОТКА:</v>
      </c>
      <c r="E29" s="115"/>
      <c r="F29" s="115"/>
      <c r="G29" s="477" t="str">
        <f>[1]Traduzioni!$B$16</f>
        <v>Натуральная</v>
      </c>
      <c r="H29" s="477"/>
      <c r="I29" s="477"/>
      <c r="J29" s="71"/>
      <c r="K29" s="72"/>
    </row>
    <row r="30" spans="1:11" ht="24" hidden="1" thickBot="1" x14ac:dyDescent="0.25">
      <c r="A30" s="73" t="str">
        <f>[1]Traduzioni!$A$5</f>
        <v>FORMATO</v>
      </c>
      <c r="B30" s="491" t="str">
        <f>[1]Traduzioni!$A$30</f>
        <v>Battiscopa 7,2x45</v>
      </c>
      <c r="C30" s="491"/>
      <c r="D30" s="116" t="str">
        <f>[1]Traduzioni!$A$6</f>
        <v>FINITURA:</v>
      </c>
      <c r="E30" s="117"/>
      <c r="F30" s="117"/>
      <c r="G30" s="478" t="str">
        <f>[1]Traduzioni!$A$16</f>
        <v>Naturale</v>
      </c>
      <c r="H30" s="478"/>
      <c r="I30" s="478"/>
      <c r="J30" s="76"/>
      <c r="K30" s="77"/>
    </row>
    <row r="31" spans="1:11" ht="24" hidden="1" thickBot="1" x14ac:dyDescent="0.25">
      <c r="A31" s="78" t="str">
        <f>[1]Traduzioni!$C$5</f>
        <v>SIZE</v>
      </c>
      <c r="B31" s="492" t="str">
        <f>[1]Traduzioni!$C$30</f>
        <v>Bullnose 7,2x45</v>
      </c>
      <c r="C31" s="492"/>
      <c r="D31" s="118" t="str">
        <f>[1]Traduzioni!$C$6</f>
        <v>FINISH:</v>
      </c>
      <c r="E31" s="119"/>
      <c r="F31" s="119"/>
      <c r="G31" s="479" t="str">
        <f>[1]Traduzioni!$C$16</f>
        <v>Matt</v>
      </c>
      <c r="H31" s="479"/>
      <c r="I31" s="479"/>
      <c r="J31" s="81"/>
      <c r="K31" s="82"/>
    </row>
    <row r="32" spans="1:11" ht="16.5" hidden="1" thickBot="1" x14ac:dyDescent="0.25">
      <c r="B32" s="66"/>
      <c r="E32" s="113"/>
      <c r="F32" s="113"/>
    </row>
    <row r="33" spans="1:11" ht="45" customHeight="1" thickBot="1" x14ac:dyDescent="0.25">
      <c r="A33" s="83" t="str">
        <f>[1]Traduzioni!$B$7</f>
        <v>КОД</v>
      </c>
      <c r="B33" s="84" t="str">
        <f>[1]Traduzioni!$B$8</f>
        <v>АРТИКУЛ</v>
      </c>
      <c r="C33" s="85"/>
      <c r="D33" s="83" t="str">
        <f>[1]Traduzioni!$B$9</f>
        <v>ЕД.ИЗМ.</v>
      </c>
      <c r="E33" s="120" t="str">
        <f>[1]Traduzioni!$B$10</f>
        <v>РУБЛИ</v>
      </c>
      <c r="F33" s="120" t="str">
        <f>[1]Traduzioni!$B$10</f>
        <v>РУБЛИ</v>
      </c>
      <c r="G33" s="87" t="str">
        <f>[1]Traduzioni!$B$13</f>
        <v>Штук в коробке</v>
      </c>
      <c r="H33" s="87" t="s">
        <v>680</v>
      </c>
      <c r="I33" s="87" t="s">
        <v>681</v>
      </c>
      <c r="J33" s="87" t="str">
        <f>[1]Traduzioni!$B$11</f>
        <v>Минималь-ный заказ</v>
      </c>
      <c r="K33" s="87" t="str">
        <f>[1]Traduzioni!$B$12</f>
        <v>Продается только коробками</v>
      </c>
    </row>
    <row r="34" spans="1:11" ht="30" hidden="1" customHeight="1" thickBot="1" x14ac:dyDescent="0.25">
      <c r="A34" s="88" t="str">
        <f>[1]Traduzioni!$A$7</f>
        <v>CODICE</v>
      </c>
      <c r="B34" s="89" t="str">
        <f>[1]Traduzioni!$A$8</f>
        <v>ARTICOLO</v>
      </c>
      <c r="C34" s="90"/>
      <c r="D34" s="88" t="str">
        <f>[1]Traduzioni!$A$9</f>
        <v>U.M.</v>
      </c>
      <c r="E34" s="121" t="str">
        <f>[1]Traduzioni!$A$10</f>
        <v>RUBLI</v>
      </c>
      <c r="F34" s="121" t="str">
        <f>[1]Traduzioni!$A$10</f>
        <v>RUBLI</v>
      </c>
      <c r="G34" s="92" t="str">
        <f>[1]Traduzioni!$A$13</f>
        <v>Pz per scatola</v>
      </c>
      <c r="H34" s="92" t="s">
        <v>682</v>
      </c>
      <c r="I34" s="92" t="s">
        <v>683</v>
      </c>
      <c r="J34" s="92" t="str">
        <f>[1]Traduzioni!$A$11</f>
        <v>Ordine minimo</v>
      </c>
      <c r="K34" s="92" t="str">
        <f>[1]Traduzioni!$A$12</f>
        <v>Venduto solo a scatole intere</v>
      </c>
    </row>
    <row r="35" spans="1:11" ht="29.25" hidden="1" customHeight="1" thickBot="1" x14ac:dyDescent="0.25">
      <c r="A35" s="93" t="str">
        <f>[1]Traduzioni!$C$7</f>
        <v>CODE</v>
      </c>
      <c r="B35" s="94" t="str">
        <f>[1]Traduzioni!$C$8</f>
        <v>ITEM</v>
      </c>
      <c r="C35" s="95"/>
      <c r="D35" s="93" t="str">
        <f>[1]Traduzioni!$C$9</f>
        <v>U.M.</v>
      </c>
      <c r="E35" s="122" t="str">
        <f>[1]Traduzioni!$C$10</f>
        <v>RUBLES</v>
      </c>
      <c r="F35" s="122" t="str">
        <f>[1]Traduzioni!$C$10</f>
        <v>RUBLES</v>
      </c>
      <c r="G35" s="97" t="str">
        <f>[1]Traduzioni!$C$13</f>
        <v>Pieces in a box</v>
      </c>
      <c r="H35" s="97" t="s">
        <v>684</v>
      </c>
      <c r="I35" s="97" t="s">
        <v>685</v>
      </c>
      <c r="J35" s="97" t="str">
        <f>[1]Traduzioni!$C$11</f>
        <v>Min. Qty to be ordered</v>
      </c>
      <c r="K35" s="97" t="str">
        <f>[1]Traduzioni!$C$12</f>
        <v>Sold for full boxes only</v>
      </c>
    </row>
    <row r="36" spans="1:11" ht="36.75" customHeight="1" thickBot="1" x14ac:dyDescent="0.25">
      <c r="A36" s="151">
        <v>610130000007</v>
      </c>
      <c r="B36" s="139" t="s">
        <v>1102</v>
      </c>
      <c r="C36" s="152"/>
      <c r="D36" s="521" t="s">
        <v>687</v>
      </c>
      <c r="E36" s="522">
        <v>348</v>
      </c>
      <c r="F36" s="523">
        <v>314</v>
      </c>
      <c r="G36" s="589">
        <v>12</v>
      </c>
      <c r="H36" s="589">
        <v>5.4</v>
      </c>
      <c r="I36" s="589">
        <v>453.6</v>
      </c>
      <c r="J36" s="521" t="str">
        <f>[1]Traduzioni!$A$88</f>
        <v>Коробко  Scatola   Box</v>
      </c>
      <c r="K36" s="589" t="str">
        <f>[1]Traduzioni!$A$85</f>
        <v>да - sì - yes</v>
      </c>
    </row>
    <row r="37" spans="1:11" ht="32.25" thickBot="1" x14ac:dyDescent="0.25">
      <c r="A37" s="151">
        <v>610130000008</v>
      </c>
      <c r="B37" s="139" t="s">
        <v>1103</v>
      </c>
      <c r="C37" s="155"/>
      <c r="D37" s="521"/>
      <c r="E37" s="522"/>
      <c r="F37" s="523"/>
      <c r="G37" s="589"/>
      <c r="H37" s="589"/>
      <c r="I37" s="589"/>
      <c r="J37" s="521"/>
      <c r="K37" s="589"/>
    </row>
    <row r="38" spans="1:11" ht="32.25" thickBot="1" x14ac:dyDescent="0.25">
      <c r="A38" s="151">
        <v>610130000009</v>
      </c>
      <c r="B38" s="139" t="s">
        <v>1104</v>
      </c>
      <c r="C38" s="155"/>
      <c r="D38" s="521"/>
      <c r="E38" s="522"/>
      <c r="F38" s="523"/>
      <c r="G38" s="589"/>
      <c r="H38" s="589"/>
      <c r="I38" s="589"/>
      <c r="J38" s="521"/>
      <c r="K38" s="589"/>
    </row>
    <row r="39" spans="1:11" ht="31.5" x14ac:dyDescent="0.2">
      <c r="A39" s="151">
        <v>610130000010</v>
      </c>
      <c r="B39" s="139" t="s">
        <v>1105</v>
      </c>
      <c r="C39" s="155"/>
      <c r="D39" s="521"/>
      <c r="E39" s="522"/>
      <c r="F39" s="523"/>
      <c r="G39" s="589"/>
      <c r="H39" s="589"/>
      <c r="I39" s="589"/>
      <c r="J39" s="521"/>
      <c r="K39" s="589"/>
    </row>
    <row r="40" spans="1:11" ht="37.5" customHeight="1" thickBot="1" x14ac:dyDescent="0.25">
      <c r="B40" s="66"/>
      <c r="E40" s="113"/>
      <c r="F40" s="113"/>
    </row>
    <row r="41" spans="1:11" ht="34.5" customHeight="1" thickBot="1" x14ac:dyDescent="0.25">
      <c r="A41" s="68" t="str">
        <f>[1]Traduzioni!$B$5</f>
        <v>ФОРМАТ</v>
      </c>
      <c r="B41" s="490" t="str">
        <f>[1]Traduzioni!$B$32</f>
        <v>Ступень 30x31,5</v>
      </c>
      <c r="C41" s="490"/>
      <c r="D41" s="114" t="str">
        <f>[1]Traduzioni!$B$6</f>
        <v>ОБРАБОТКА:</v>
      </c>
      <c r="E41" s="115"/>
      <c r="F41" s="115"/>
      <c r="G41" s="477" t="str">
        <f>[1]Traduzioni!$B$16</f>
        <v>Натуральная</v>
      </c>
      <c r="H41" s="477"/>
      <c r="I41" s="477"/>
      <c r="J41" s="71"/>
      <c r="K41" s="72"/>
    </row>
    <row r="42" spans="1:11" ht="24" hidden="1" thickBot="1" x14ac:dyDescent="0.25">
      <c r="A42" s="73" t="str">
        <f>[1]Traduzioni!$A$5</f>
        <v>FORMATO</v>
      </c>
      <c r="B42" s="491" t="str">
        <f>[1]Traduzioni!$A$32</f>
        <v>Scalino 30x31,5</v>
      </c>
      <c r="C42" s="491"/>
      <c r="D42" s="116" t="str">
        <f>[1]Traduzioni!$A$6</f>
        <v>FINITURA:</v>
      </c>
      <c r="E42" s="117"/>
      <c r="F42" s="117"/>
      <c r="G42" s="478" t="str">
        <f>[1]Traduzioni!$A$16</f>
        <v>Naturale</v>
      </c>
      <c r="H42" s="478"/>
      <c r="I42" s="478"/>
      <c r="J42" s="76"/>
      <c r="K42" s="77"/>
    </row>
    <row r="43" spans="1:11" ht="24" hidden="1" thickBot="1" x14ac:dyDescent="0.25">
      <c r="A43" s="78" t="str">
        <f>[1]Traduzioni!$C$5</f>
        <v>SIZE</v>
      </c>
      <c r="B43" s="492" t="str">
        <f>[1]Traduzioni!$C$32</f>
        <v>Step Tread 30x31,5</v>
      </c>
      <c r="C43" s="492"/>
      <c r="D43" s="118" t="str">
        <f>[1]Traduzioni!$C$6</f>
        <v>FINISH:</v>
      </c>
      <c r="E43" s="119"/>
      <c r="F43" s="119"/>
      <c r="G43" s="479" t="str">
        <f>[1]Traduzioni!$C$16</f>
        <v>Matt</v>
      </c>
      <c r="H43" s="479"/>
      <c r="I43" s="479"/>
      <c r="J43" s="81"/>
      <c r="K43" s="82"/>
    </row>
    <row r="44" spans="1:11" ht="16.5" hidden="1" thickBot="1" x14ac:dyDescent="0.25">
      <c r="B44" s="66"/>
      <c r="E44" s="113"/>
      <c r="F44" s="113"/>
    </row>
    <row r="45" spans="1:11" ht="44.25" customHeight="1" thickBot="1" x14ac:dyDescent="0.25">
      <c r="A45" s="83" t="str">
        <f>[1]Traduzioni!$B$7</f>
        <v>КОД</v>
      </c>
      <c r="B45" s="84" t="str">
        <f>[1]Traduzioni!$B$8</f>
        <v>АРТИКУЛ</v>
      </c>
      <c r="C45" s="85"/>
      <c r="D45" s="83" t="str">
        <f>[1]Traduzioni!$B$9</f>
        <v>ЕД.ИЗМ.</v>
      </c>
      <c r="E45" s="120" t="str">
        <f>[1]Traduzioni!$B$10</f>
        <v>РУБЛИ</v>
      </c>
      <c r="F45" s="120" t="str">
        <f>[1]Traduzioni!$B$10</f>
        <v>РУБЛИ</v>
      </c>
      <c r="G45" s="87" t="str">
        <f>[1]Traduzioni!$B$13</f>
        <v>Штук в коробке</v>
      </c>
      <c r="H45" s="87" t="s">
        <v>680</v>
      </c>
      <c r="I45" s="87" t="s">
        <v>681</v>
      </c>
      <c r="J45" s="87" t="str">
        <f>[1]Traduzioni!$B$11</f>
        <v>Минималь-ный заказ</v>
      </c>
      <c r="K45" s="87" t="str">
        <f>[1]Traduzioni!$B$12</f>
        <v>Продается только коробками</v>
      </c>
    </row>
    <row r="46" spans="1:11" ht="1.5" hidden="1" customHeight="1" thickBot="1" x14ac:dyDescent="0.25">
      <c r="A46" s="88" t="str">
        <f>[1]Traduzioni!$A$7</f>
        <v>CODICE</v>
      </c>
      <c r="B46" s="89" t="str">
        <f>[1]Traduzioni!$A$8</f>
        <v>ARTICOLO</v>
      </c>
      <c r="C46" s="90"/>
      <c r="D46" s="88" t="str">
        <f>[1]Traduzioni!$A$9</f>
        <v>U.M.</v>
      </c>
      <c r="E46" s="121" t="str">
        <f>[1]Traduzioni!$A$10</f>
        <v>RUBLI</v>
      </c>
      <c r="F46" s="121" t="str">
        <f>[1]Traduzioni!$A$10</f>
        <v>RUBLI</v>
      </c>
      <c r="G46" s="92" t="str">
        <f>[1]Traduzioni!$A$13</f>
        <v>Pz per scatola</v>
      </c>
      <c r="H46" s="92" t="s">
        <v>682</v>
      </c>
      <c r="I46" s="92" t="s">
        <v>683</v>
      </c>
      <c r="J46" s="92" t="str">
        <f>[1]Traduzioni!$A$11</f>
        <v>Ordine minimo</v>
      </c>
      <c r="K46" s="92" t="str">
        <f>[1]Traduzioni!$A$12</f>
        <v>Venduto solo a scatole intere</v>
      </c>
    </row>
    <row r="47" spans="1:11" ht="12.75" hidden="1" customHeight="1" thickBot="1" x14ac:dyDescent="0.25">
      <c r="A47" s="93" t="str">
        <f>[1]Traduzioni!$C$7</f>
        <v>CODE</v>
      </c>
      <c r="B47" s="94" t="str">
        <f>[1]Traduzioni!$C$8</f>
        <v>ITEM</v>
      </c>
      <c r="C47" s="95"/>
      <c r="D47" s="93" t="str">
        <f>[1]Traduzioni!$C$9</f>
        <v>U.M.</v>
      </c>
      <c r="E47" s="122" t="str">
        <f>[1]Traduzioni!$C$10</f>
        <v>RUBLES</v>
      </c>
      <c r="F47" s="122" t="str">
        <f>[1]Traduzioni!$C$10</f>
        <v>RUBLES</v>
      </c>
      <c r="G47" s="92" t="str">
        <f>[1]Traduzioni!$C$13</f>
        <v>Pieces in a box</v>
      </c>
      <c r="H47" s="92" t="s">
        <v>684</v>
      </c>
      <c r="I47" s="92" t="s">
        <v>685</v>
      </c>
      <c r="J47" s="92" t="str">
        <f>[1]Traduzioni!$C$11</f>
        <v>Min. Qty to be ordered</v>
      </c>
      <c r="K47" s="92" t="str">
        <f>[1]Traduzioni!$C$12</f>
        <v>Sold for full boxes only</v>
      </c>
    </row>
    <row r="48" spans="1:11" ht="31.5" customHeight="1" thickBot="1" x14ac:dyDescent="0.25">
      <c r="A48" s="151">
        <v>620070000001</v>
      </c>
      <c r="B48" s="139" t="s">
        <v>1106</v>
      </c>
      <c r="C48" s="152"/>
      <c r="D48" s="521" t="s">
        <v>701</v>
      </c>
      <c r="E48" s="522">
        <v>775</v>
      </c>
      <c r="F48" s="523">
        <v>698</v>
      </c>
      <c r="G48" s="585" t="s">
        <v>1071</v>
      </c>
      <c r="H48" s="585"/>
      <c r="I48" s="585"/>
      <c r="J48" s="585"/>
      <c r="K48" s="585"/>
    </row>
    <row r="49" spans="1:11" ht="32.25" thickBot="1" x14ac:dyDescent="0.25">
      <c r="A49" s="151">
        <v>620070000002</v>
      </c>
      <c r="B49" s="139" t="s">
        <v>1107</v>
      </c>
      <c r="C49" s="155"/>
      <c r="D49" s="521"/>
      <c r="E49" s="522"/>
      <c r="F49" s="523"/>
      <c r="G49" s="585"/>
      <c r="H49" s="585"/>
      <c r="I49" s="585"/>
      <c r="J49" s="585"/>
      <c r="K49" s="585"/>
    </row>
    <row r="50" spans="1:11" ht="32.25" thickBot="1" x14ac:dyDescent="0.25">
      <c r="A50" s="151">
        <v>620070000003</v>
      </c>
      <c r="B50" s="139" t="s">
        <v>1108</v>
      </c>
      <c r="C50" s="155"/>
      <c r="D50" s="521"/>
      <c r="E50" s="522"/>
      <c r="F50" s="523"/>
      <c r="G50" s="585" t="s">
        <v>1074</v>
      </c>
      <c r="H50" s="585"/>
      <c r="I50" s="585"/>
      <c r="J50" s="585"/>
      <c r="K50" s="585"/>
    </row>
    <row r="51" spans="1:11" ht="31.5" x14ac:dyDescent="0.2">
      <c r="A51" s="151">
        <v>620070000004</v>
      </c>
      <c r="B51" s="139" t="s">
        <v>1109</v>
      </c>
      <c r="C51" s="155"/>
      <c r="D51" s="521"/>
      <c r="E51" s="522"/>
      <c r="F51" s="523"/>
      <c r="G51" s="585" t="s">
        <v>1077</v>
      </c>
      <c r="H51" s="585"/>
      <c r="I51" s="585"/>
      <c r="J51" s="585"/>
      <c r="K51" s="585"/>
    </row>
    <row r="52" spans="1:11" ht="18.95" customHeight="1" thickBot="1" x14ac:dyDescent="0.25">
      <c r="B52" s="66"/>
      <c r="E52" s="113"/>
      <c r="F52" s="113"/>
    </row>
    <row r="53" spans="1:11" ht="51.75" customHeight="1" thickBot="1" x14ac:dyDescent="0.25">
      <c r="A53" s="68" t="str">
        <f>[1]Traduzioni!$B$5</f>
        <v>ФОРМАТ</v>
      </c>
      <c r="B53" s="490" t="str">
        <f>[1]Traduzioni!$B$33</f>
        <v>Ступень Угловая 31,5x31,5</v>
      </c>
      <c r="C53" s="490"/>
      <c r="D53" s="114" t="str">
        <f>[1]Traduzioni!$B$6</f>
        <v>ОБРАБОТКА:</v>
      </c>
      <c r="E53" s="115"/>
      <c r="F53" s="115"/>
      <c r="G53" s="477" t="str">
        <f>[1]Traduzioni!$B$16</f>
        <v>Натуральная</v>
      </c>
      <c r="H53" s="477"/>
      <c r="I53" s="477"/>
      <c r="J53" s="71"/>
      <c r="K53" s="72"/>
    </row>
    <row r="54" spans="1:11" ht="24" hidden="1" thickBot="1" x14ac:dyDescent="0.25">
      <c r="A54" s="73" t="str">
        <f>[1]Traduzioni!$A$5</f>
        <v>FORMATO</v>
      </c>
      <c r="B54" s="491" t="str">
        <f>[1]Traduzioni!$A$33</f>
        <v>Scalino angolare 31,5x31,5</v>
      </c>
      <c r="C54" s="491"/>
      <c r="D54" s="116" t="str">
        <f>[1]Traduzioni!$A$6</f>
        <v>FINITURA:</v>
      </c>
      <c r="E54" s="117"/>
      <c r="F54" s="117"/>
      <c r="G54" s="478" t="str">
        <f>[1]Traduzioni!$A$16</f>
        <v>Naturale</v>
      </c>
      <c r="H54" s="478"/>
      <c r="I54" s="478"/>
      <c r="J54" s="76"/>
      <c r="K54" s="77"/>
    </row>
    <row r="55" spans="1:11" ht="24" hidden="1" thickBot="1" x14ac:dyDescent="0.25">
      <c r="A55" s="78" t="str">
        <f>[1]Traduzioni!$C$5</f>
        <v>SIZE</v>
      </c>
      <c r="B55" s="492" t="str">
        <f>[1]Traduzioni!$C$33</f>
        <v>Step Tread Corner 31,5x31,5</v>
      </c>
      <c r="C55" s="492"/>
      <c r="D55" s="118" t="str">
        <f>[1]Traduzioni!$C$6</f>
        <v>FINISH:</v>
      </c>
      <c r="E55" s="119"/>
      <c r="F55" s="119"/>
      <c r="G55" s="479" t="str">
        <f>[1]Traduzioni!$C$16</f>
        <v>Matt</v>
      </c>
      <c r="H55" s="479"/>
      <c r="I55" s="479"/>
      <c r="J55" s="81"/>
      <c r="K55" s="82"/>
    </row>
    <row r="56" spans="1:11" ht="16.5" hidden="1" thickBot="1" x14ac:dyDescent="0.25">
      <c r="B56" s="66"/>
      <c r="E56" s="113"/>
      <c r="F56" s="113"/>
    </row>
    <row r="57" spans="1:11" ht="57.75" customHeight="1" thickBot="1" x14ac:dyDescent="0.25">
      <c r="A57" s="83" t="str">
        <f>[1]Traduzioni!$B$7</f>
        <v>КОД</v>
      </c>
      <c r="B57" s="84" t="str">
        <f>[1]Traduzioni!$B$8</f>
        <v>АРТИКУЛ</v>
      </c>
      <c r="C57" s="85"/>
      <c r="D57" s="83" t="str">
        <f>[1]Traduzioni!$B$9</f>
        <v>ЕД.ИЗМ.</v>
      </c>
      <c r="E57" s="120" t="str">
        <f>[1]Traduzioni!$B$10</f>
        <v>РУБЛИ</v>
      </c>
      <c r="F57" s="120" t="str">
        <f>[1]Traduzioni!$B$10</f>
        <v>РУБЛИ</v>
      </c>
      <c r="G57" s="87" t="str">
        <f>[1]Traduzioni!$B$13</f>
        <v>Штук в коробке</v>
      </c>
      <c r="H57" s="87" t="s">
        <v>680</v>
      </c>
      <c r="I57" s="87" t="s">
        <v>681</v>
      </c>
      <c r="J57" s="87" t="str">
        <f>[1]Traduzioni!$B$11</f>
        <v>Минималь-ный заказ</v>
      </c>
      <c r="K57" s="87" t="str">
        <f>[1]Traduzioni!$B$12</f>
        <v>Продается только коробками</v>
      </c>
    </row>
    <row r="58" spans="1:11" ht="36.75" hidden="1" customHeight="1" thickBot="1" x14ac:dyDescent="0.25">
      <c r="A58" s="88" t="str">
        <f>[1]Traduzioni!$A$7</f>
        <v>CODICE</v>
      </c>
      <c r="B58" s="89" t="str">
        <f>[1]Traduzioni!$A$8</f>
        <v>ARTICOLO</v>
      </c>
      <c r="C58" s="90"/>
      <c r="D58" s="88" t="str">
        <f>[1]Traduzioni!$A$9</f>
        <v>U.M.</v>
      </c>
      <c r="E58" s="121" t="str">
        <f>[1]Traduzioni!$A$10</f>
        <v>RUBLI</v>
      </c>
      <c r="F58" s="121" t="str">
        <f>[1]Traduzioni!$A$10</f>
        <v>RUBLI</v>
      </c>
      <c r="G58" s="92" t="str">
        <f>[1]Traduzioni!$A$13</f>
        <v>Pz per scatola</v>
      </c>
      <c r="H58" s="92" t="s">
        <v>682</v>
      </c>
      <c r="I58" s="92" t="s">
        <v>683</v>
      </c>
      <c r="J58" s="92" t="str">
        <f>[1]Traduzioni!$A$11</f>
        <v>Ordine minimo</v>
      </c>
      <c r="K58" s="92" t="str">
        <f>[1]Traduzioni!$A$12</f>
        <v>Venduto solo a scatole intere</v>
      </c>
    </row>
    <row r="59" spans="1:11" ht="12.75" hidden="1" customHeight="1" thickBot="1" x14ac:dyDescent="0.25">
      <c r="A59" s="93" t="str">
        <f>[1]Traduzioni!$C$7</f>
        <v>CODE</v>
      </c>
      <c r="B59" s="94" t="str">
        <f>[1]Traduzioni!$C$8</f>
        <v>ITEM</v>
      </c>
      <c r="C59" s="95"/>
      <c r="D59" s="93" t="str">
        <f>[1]Traduzioni!$C$9</f>
        <v>U.M.</v>
      </c>
      <c r="E59" s="122" t="str">
        <f>[1]Traduzioni!$C$10</f>
        <v>RUBLES</v>
      </c>
      <c r="F59" s="122" t="str">
        <f>[1]Traduzioni!$C$10</f>
        <v>RUBLES</v>
      </c>
      <c r="G59" s="92" t="str">
        <f>[1]Traduzioni!$C$13</f>
        <v>Pieces in a box</v>
      </c>
      <c r="H59" s="92" t="s">
        <v>684</v>
      </c>
      <c r="I59" s="92" t="s">
        <v>685</v>
      </c>
      <c r="J59" s="92" t="str">
        <f>[1]Traduzioni!$C$11</f>
        <v>Min. Qty to be ordered</v>
      </c>
      <c r="K59" s="92" t="str">
        <f>[1]Traduzioni!$C$12</f>
        <v>Sold for full boxes only</v>
      </c>
    </row>
    <row r="60" spans="1:11" ht="48" thickBot="1" x14ac:dyDescent="0.25">
      <c r="A60" s="151">
        <v>620070000005</v>
      </c>
      <c r="B60" s="139" t="s">
        <v>1110</v>
      </c>
      <c r="C60" s="152"/>
      <c r="D60" s="521" t="s">
        <v>701</v>
      </c>
      <c r="E60" s="522">
        <v>1425</v>
      </c>
      <c r="F60" s="523">
        <v>1283</v>
      </c>
      <c r="G60" s="585" t="s">
        <v>1071</v>
      </c>
      <c r="H60" s="585"/>
      <c r="I60" s="585"/>
      <c r="J60" s="585"/>
      <c r="K60" s="585"/>
    </row>
    <row r="61" spans="1:11" ht="48" thickBot="1" x14ac:dyDescent="0.25">
      <c r="A61" s="151">
        <v>620070000006</v>
      </c>
      <c r="B61" s="139" t="s">
        <v>1111</v>
      </c>
      <c r="C61" s="155"/>
      <c r="D61" s="521"/>
      <c r="E61" s="522"/>
      <c r="F61" s="523"/>
      <c r="G61" s="585"/>
      <c r="H61" s="585"/>
      <c r="I61" s="585"/>
      <c r="J61" s="585"/>
      <c r="K61" s="585"/>
    </row>
    <row r="62" spans="1:11" ht="57.75" customHeight="1" thickBot="1" x14ac:dyDescent="0.25">
      <c r="A62" s="151">
        <v>620070000007</v>
      </c>
      <c r="B62" s="139" t="s">
        <v>1112</v>
      </c>
      <c r="C62" s="155"/>
      <c r="D62" s="521"/>
      <c r="E62" s="522"/>
      <c r="F62" s="523"/>
      <c r="G62" s="585" t="s">
        <v>1074</v>
      </c>
      <c r="H62" s="585"/>
      <c r="I62" s="585"/>
      <c r="J62" s="585"/>
      <c r="K62" s="585"/>
    </row>
    <row r="63" spans="1:11" ht="36" customHeight="1" x14ac:dyDescent="0.2">
      <c r="A63" s="151">
        <v>620070000008</v>
      </c>
      <c r="B63" s="139" t="s">
        <v>1113</v>
      </c>
      <c r="C63" s="155"/>
      <c r="D63" s="521"/>
      <c r="E63" s="522"/>
      <c r="F63" s="523"/>
      <c r="G63" s="585" t="s">
        <v>1077</v>
      </c>
      <c r="H63" s="585"/>
      <c r="I63" s="585"/>
      <c r="J63" s="585"/>
      <c r="K63" s="585"/>
    </row>
    <row r="64" spans="1:11" ht="23.85" customHeight="1" thickBot="1" x14ac:dyDescent="0.25">
      <c r="B64" s="66"/>
      <c r="E64" s="113"/>
      <c r="F64" s="113"/>
    </row>
    <row r="65" spans="1:11" ht="60" customHeight="1" thickBot="1" x14ac:dyDescent="0.25">
      <c r="A65" s="68" t="str">
        <f>[1]Traduzioni!$B$5</f>
        <v>ФОРМАТ</v>
      </c>
      <c r="B65" s="490" t="str">
        <f>[1]Traduzioni!$B$82</f>
        <v xml:space="preserve">Травертини Мозаика 30х30 </v>
      </c>
      <c r="C65" s="490"/>
      <c r="D65" s="114" t="str">
        <f>[1]Traduzioni!$B$6</f>
        <v>ОБРАБОТКА:</v>
      </c>
      <c r="E65" s="115"/>
      <c r="F65" s="115"/>
      <c r="G65" s="477" t="str">
        <f>[1]Traduzioni!$B$16</f>
        <v>Натуральная</v>
      </c>
      <c r="H65" s="477"/>
      <c r="I65" s="477"/>
      <c r="J65" s="71"/>
      <c r="K65" s="72"/>
    </row>
    <row r="66" spans="1:11" ht="1.5" hidden="1" customHeight="1" thickBot="1" x14ac:dyDescent="0.25">
      <c r="A66" s="73" t="str">
        <f>[1]Traduzioni!$A$5</f>
        <v>FORMATO</v>
      </c>
      <c r="B66" s="491" t="str">
        <f>[1]Traduzioni!$A$82</f>
        <v>Travertini Mosaico 30x30</v>
      </c>
      <c r="C66" s="491"/>
      <c r="D66" s="116" t="str">
        <f>[1]Traduzioni!$A$6</f>
        <v>FINITURA:</v>
      </c>
      <c r="E66" s="117"/>
      <c r="F66" s="117"/>
      <c r="G66" s="478" t="str">
        <f>[1]Traduzioni!$A$16</f>
        <v>Naturale</v>
      </c>
      <c r="H66" s="478"/>
      <c r="I66" s="478"/>
      <c r="J66" s="76"/>
      <c r="K66" s="77"/>
    </row>
    <row r="67" spans="1:11" ht="24" hidden="1" thickBot="1" x14ac:dyDescent="0.25">
      <c r="A67" s="78" t="str">
        <f>[1]Traduzioni!$C$5</f>
        <v>SIZE</v>
      </c>
      <c r="B67" s="492" t="str">
        <f>[1]Traduzioni!$C$82</f>
        <v>Travertini Mosaic 30x30</v>
      </c>
      <c r="C67" s="492"/>
      <c r="D67" s="118" t="str">
        <f>[1]Traduzioni!$C$6</f>
        <v>FINISH:</v>
      </c>
      <c r="E67" s="119"/>
      <c r="F67" s="119"/>
      <c r="G67" s="479" t="str">
        <f>[1]Traduzioni!$C$16</f>
        <v>Matt</v>
      </c>
      <c r="H67" s="479"/>
      <c r="I67" s="479"/>
      <c r="J67" s="81"/>
      <c r="K67" s="82"/>
    </row>
    <row r="68" spans="1:11" ht="16.5" hidden="1" thickBot="1" x14ac:dyDescent="0.25">
      <c r="B68" s="66"/>
      <c r="E68" s="113"/>
      <c r="F68" s="113"/>
    </row>
    <row r="69" spans="1:11" ht="48.75" customHeight="1" thickBot="1" x14ac:dyDescent="0.25">
      <c r="A69" s="83" t="str">
        <f>[1]Traduzioni!$B$7</f>
        <v>КОД</v>
      </c>
      <c r="B69" s="84" t="str">
        <f>[1]Traduzioni!$B$8</f>
        <v>АРТИКУЛ</v>
      </c>
      <c r="C69" s="85"/>
      <c r="D69" s="83" t="str">
        <f>[1]Traduzioni!$B$9</f>
        <v>ЕД.ИЗМ.</v>
      </c>
      <c r="E69" s="120" t="str">
        <f>[1]Traduzioni!$B$10</f>
        <v>РУБЛИ</v>
      </c>
      <c r="F69" s="120" t="str">
        <f>[1]Traduzioni!$B$10</f>
        <v>РУБЛИ</v>
      </c>
      <c r="G69" s="87" t="str">
        <f>[1]Traduzioni!$B$13</f>
        <v>Штук в коробке</v>
      </c>
      <c r="H69" s="87" t="str">
        <f>[1]Traduzioni!$B$14</f>
        <v>М2 в коробке</v>
      </c>
      <c r="I69" s="87" t="str">
        <f>[1]Traduzioni!$B$15</f>
        <v>М2 в паллете</v>
      </c>
      <c r="J69" s="87" t="str">
        <f>[1]Traduzioni!$B$11</f>
        <v>Минималь-ный заказ</v>
      </c>
      <c r="K69" s="87" t="str">
        <f>[1]Traduzioni!$B$12</f>
        <v>Продается только коробками</v>
      </c>
    </row>
    <row r="70" spans="1:11" ht="39.75" hidden="1" customHeight="1" thickBot="1" x14ac:dyDescent="0.25">
      <c r="A70" s="88" t="str">
        <f>[1]Traduzioni!$A$7</f>
        <v>CODICE</v>
      </c>
      <c r="B70" s="89" t="str">
        <f>[1]Traduzioni!$A$8</f>
        <v>ARTICOLO</v>
      </c>
      <c r="C70" s="90"/>
      <c r="D70" s="88" t="str">
        <f>[1]Traduzioni!$A$9</f>
        <v>U.M.</v>
      </c>
      <c r="E70" s="121" t="str">
        <f>[1]Traduzioni!$A$10</f>
        <v>RUBLI</v>
      </c>
      <c r="F70" s="121" t="str">
        <f>[1]Traduzioni!$A$10</f>
        <v>RUBLI</v>
      </c>
      <c r="G70" s="92" t="str">
        <f>[1]Traduzioni!$A$13</f>
        <v>Pz per scatola</v>
      </c>
      <c r="H70" s="92" t="str">
        <f>[1]Traduzioni!$A$14</f>
        <v>Mq per scatola</v>
      </c>
      <c r="I70" s="92" t="str">
        <f>[1]Traduzioni!$A$15</f>
        <v>Mq per pallet</v>
      </c>
      <c r="J70" s="92" t="str">
        <f>[1]Traduzioni!$A$11</f>
        <v>Ordine minimo</v>
      </c>
      <c r="K70" s="92" t="str">
        <f>[1]Traduzioni!$A$12</f>
        <v>Venduto solo a scatole intere</v>
      </c>
    </row>
    <row r="71" spans="1:11" ht="27.75" hidden="1" thickBot="1" x14ac:dyDescent="0.25">
      <c r="A71" s="93" t="str">
        <f>[1]Traduzioni!$C$7</f>
        <v>CODE</v>
      </c>
      <c r="B71" s="94" t="str">
        <f>[1]Traduzioni!$C$8</f>
        <v>ITEM</v>
      </c>
      <c r="C71" s="95"/>
      <c r="D71" s="93" t="str">
        <f>[1]Traduzioni!$C$9</f>
        <v>U.M.</v>
      </c>
      <c r="E71" s="122" t="str">
        <f>[1]Traduzioni!$C$10</f>
        <v>RUBLES</v>
      </c>
      <c r="F71" s="122" t="str">
        <f>[1]Traduzioni!$C$10</f>
        <v>RUBLES</v>
      </c>
      <c r="G71" s="97" t="str">
        <f>[1]Traduzioni!$C$13</f>
        <v>Pieces in a box</v>
      </c>
      <c r="H71" s="97" t="str">
        <f>[1]Traduzioni!$C$14</f>
        <v xml:space="preserve">Sqm in a box </v>
      </c>
      <c r="I71" s="97" t="str">
        <f>[1]Traduzioni!$C$15</f>
        <v xml:space="preserve">Sqm per pallet </v>
      </c>
      <c r="J71" s="97" t="str">
        <f>[1]Traduzioni!$C$11</f>
        <v>Min. Qty to be ordered</v>
      </c>
      <c r="K71" s="97" t="str">
        <f>[1]Traduzioni!$C$12</f>
        <v>Sold for full boxes only</v>
      </c>
    </row>
    <row r="72" spans="1:11" ht="32.25" thickBot="1" x14ac:dyDescent="0.25">
      <c r="A72" s="151">
        <v>610110000001</v>
      </c>
      <c r="B72" s="139" t="s">
        <v>1114</v>
      </c>
      <c r="C72" s="260"/>
      <c r="D72" s="513" t="str">
        <f>[1]Traduzioni!$A$89</f>
        <v>М2</v>
      </c>
      <c r="E72" s="522">
        <v>5990</v>
      </c>
      <c r="F72" s="523">
        <v>5391</v>
      </c>
      <c r="G72" s="588">
        <v>10</v>
      </c>
      <c r="H72" s="588">
        <v>0.9</v>
      </c>
      <c r="I72" s="588">
        <v>32.4</v>
      </c>
      <c r="J72" s="513" t="str">
        <f>[1]Traduzioni!$A$88</f>
        <v>Коробко  Scatola   Box</v>
      </c>
      <c r="K72" s="588" t="str">
        <f>[1]Traduzioni!$A$85</f>
        <v>да - sì - yes</v>
      </c>
    </row>
    <row r="73" spans="1:11" ht="32.25" thickBot="1" x14ac:dyDescent="0.25">
      <c r="A73" s="151">
        <v>610110000002</v>
      </c>
      <c r="B73" s="139" t="s">
        <v>1115</v>
      </c>
      <c r="C73" s="261"/>
      <c r="D73" s="513"/>
      <c r="E73" s="522"/>
      <c r="F73" s="523"/>
      <c r="G73" s="588"/>
      <c r="H73" s="588"/>
      <c r="I73" s="588"/>
      <c r="J73" s="513"/>
      <c r="K73" s="588"/>
    </row>
    <row r="74" spans="1:11" ht="32.25" thickBot="1" x14ac:dyDescent="0.25">
      <c r="A74" s="151">
        <v>610110000003</v>
      </c>
      <c r="B74" s="139" t="s">
        <v>1116</v>
      </c>
      <c r="C74" s="261"/>
      <c r="D74" s="513"/>
      <c r="E74" s="522"/>
      <c r="F74" s="523"/>
      <c r="G74" s="588"/>
      <c r="H74" s="588"/>
      <c r="I74" s="588"/>
      <c r="J74" s="513"/>
      <c r="K74" s="588"/>
    </row>
    <row r="75" spans="1:11" ht="31.5" x14ac:dyDescent="0.2">
      <c r="A75" s="151">
        <v>610110000004</v>
      </c>
      <c r="B75" s="139" t="s">
        <v>1117</v>
      </c>
      <c r="C75" s="261"/>
      <c r="D75" s="513"/>
      <c r="E75" s="522"/>
      <c r="F75" s="523"/>
      <c r="G75" s="588"/>
      <c r="H75" s="588"/>
      <c r="I75" s="588"/>
      <c r="J75" s="513"/>
      <c r="K75" s="588"/>
    </row>
    <row r="76" spans="1:11" ht="16.5" thickBot="1" x14ac:dyDescent="0.25">
      <c r="B76" s="66"/>
      <c r="E76" s="113"/>
      <c r="F76" s="113"/>
    </row>
    <row r="77" spans="1:11" ht="54.75" customHeight="1" thickBot="1" x14ac:dyDescent="0.25">
      <c r="A77" s="68" t="str">
        <f>[1]Traduzioni!$B$5</f>
        <v>ФОРМАТ</v>
      </c>
      <c r="B77" s="490" t="str">
        <f>[1]Traduzioni!$B$80</f>
        <v>Травертини Фашиа Классика 7,2x30</v>
      </c>
      <c r="C77" s="490"/>
      <c r="D77" s="114" t="str">
        <f>[1]Traduzioni!$B$6</f>
        <v>ОБРАБОТКА:</v>
      </c>
      <c r="E77" s="115"/>
      <c r="F77" s="115"/>
      <c r="G77" s="477" t="str">
        <f>[1]Traduzioni!$B$16</f>
        <v>Натуральная</v>
      </c>
      <c r="H77" s="477"/>
      <c r="I77" s="477"/>
      <c r="J77" s="71"/>
      <c r="K77" s="72"/>
    </row>
    <row r="78" spans="1:11" ht="24" hidden="1" thickBot="1" x14ac:dyDescent="0.25">
      <c r="A78" s="73" t="str">
        <f>[1]Traduzioni!$A$5</f>
        <v>FORMATO</v>
      </c>
      <c r="B78" s="491" t="str">
        <f>[1]Traduzioni!$A$80</f>
        <v>Travertini Fascia Classica 7,2x30</v>
      </c>
      <c r="C78" s="491"/>
      <c r="D78" s="116" t="str">
        <f>[1]Traduzioni!$A$6</f>
        <v>FINITURA:</v>
      </c>
      <c r="E78" s="117"/>
      <c r="F78" s="117"/>
      <c r="G78" s="478" t="str">
        <f>[1]Traduzioni!$A$16</f>
        <v>Naturale</v>
      </c>
      <c r="H78" s="478"/>
      <c r="I78" s="478"/>
      <c r="J78" s="76"/>
      <c r="K78" s="77"/>
    </row>
    <row r="79" spans="1:11" ht="24" hidden="1" thickBot="1" x14ac:dyDescent="0.25">
      <c r="A79" s="78" t="str">
        <f>[1]Traduzioni!$C$5</f>
        <v>SIZE</v>
      </c>
      <c r="B79" s="492" t="str">
        <f>[1]Traduzioni!$C$80</f>
        <v>Travertini Fascia Classica 7,2x30</v>
      </c>
      <c r="C79" s="492"/>
      <c r="D79" s="118" t="str">
        <f>[1]Traduzioni!$C$6</f>
        <v>FINISH:</v>
      </c>
      <c r="E79" s="119"/>
      <c r="F79" s="119"/>
      <c r="G79" s="479" t="str">
        <f>[1]Traduzioni!$C$16</f>
        <v>Matt</v>
      </c>
      <c r="H79" s="479"/>
      <c r="I79" s="479"/>
      <c r="J79" s="81"/>
      <c r="K79" s="82"/>
    </row>
    <row r="80" spans="1:11" ht="16.5" hidden="1" thickBot="1" x14ac:dyDescent="0.25">
      <c r="B80" s="66"/>
      <c r="E80" s="113"/>
      <c r="F80" s="113"/>
    </row>
    <row r="81" spans="1:11" ht="45.75" customHeight="1" thickBot="1" x14ac:dyDescent="0.25">
      <c r="A81" s="83" t="str">
        <f>[1]Traduzioni!$B$7</f>
        <v>КОД</v>
      </c>
      <c r="B81" s="84" t="str">
        <f>[1]Traduzioni!$B$8</f>
        <v>АРТИКУЛ</v>
      </c>
      <c r="C81" s="85"/>
      <c r="D81" s="83" t="str">
        <f>[1]Traduzioni!$B$9</f>
        <v>ЕД.ИЗМ.</v>
      </c>
      <c r="E81" s="120" t="str">
        <f>[1]Traduzioni!$B$10</f>
        <v>РУБЛИ</v>
      </c>
      <c r="F81" s="120" t="str">
        <f>[1]Traduzioni!$B$10</f>
        <v>РУБЛИ</v>
      </c>
      <c r="G81" s="87" t="str">
        <f>[1]Traduzioni!$B$13</f>
        <v>Штук в коробке</v>
      </c>
      <c r="H81" s="87" t="str">
        <f>[1]Traduzioni!$B$14</f>
        <v>М2 в коробке</v>
      </c>
      <c r="I81" s="87" t="str">
        <f>[1]Traduzioni!$B$15</f>
        <v>М2 в паллете</v>
      </c>
      <c r="J81" s="87" t="str">
        <f>[1]Traduzioni!$B$11</f>
        <v>Минималь-ный заказ</v>
      </c>
      <c r="K81" s="87" t="str">
        <f>[1]Traduzioni!$B$12</f>
        <v>Продается только коробками</v>
      </c>
    </row>
    <row r="82" spans="1:11" ht="42.75" hidden="1" customHeight="1" thickBot="1" x14ac:dyDescent="0.25">
      <c r="A82" s="88" t="str">
        <f>[1]Traduzioni!$A$7</f>
        <v>CODICE</v>
      </c>
      <c r="B82" s="89" t="str">
        <f>[1]Traduzioni!$A$8</f>
        <v>ARTICOLO</v>
      </c>
      <c r="C82" s="90"/>
      <c r="D82" s="88" t="str">
        <f>[1]Traduzioni!$A$9</f>
        <v>U.M.</v>
      </c>
      <c r="E82" s="121" t="str">
        <f>[1]Traduzioni!$A$10</f>
        <v>RUBLI</v>
      </c>
      <c r="F82" s="121" t="str">
        <f>[1]Traduzioni!$A$10</f>
        <v>RUBLI</v>
      </c>
      <c r="G82" s="92" t="str">
        <f>[1]Traduzioni!$A$13</f>
        <v>Pz per scatola</v>
      </c>
      <c r="H82" s="92" t="str">
        <f>[1]Traduzioni!$A$14</f>
        <v>Mq per scatola</v>
      </c>
      <c r="I82" s="92" t="str">
        <f>[1]Traduzioni!$A$15</f>
        <v>Mq per pallet</v>
      </c>
      <c r="J82" s="92" t="str">
        <f>[1]Traduzioni!$A$11</f>
        <v>Ordine minimo</v>
      </c>
      <c r="K82" s="92" t="str">
        <f>[1]Traduzioni!$A$12</f>
        <v>Venduto solo a scatole intere</v>
      </c>
    </row>
    <row r="83" spans="1:11" ht="27.75" hidden="1" thickBot="1" x14ac:dyDescent="0.25">
      <c r="A83" s="93" t="str">
        <f>[1]Traduzioni!$C$7</f>
        <v>CODE</v>
      </c>
      <c r="B83" s="94" t="str">
        <f>[1]Traduzioni!$C$8</f>
        <v>ITEM</v>
      </c>
      <c r="C83" s="95"/>
      <c r="D83" s="93" t="str">
        <f>[1]Traduzioni!$C$9</f>
        <v>U.M.</v>
      </c>
      <c r="E83" s="122" t="str">
        <f>[1]Traduzioni!$C$10</f>
        <v>RUBLES</v>
      </c>
      <c r="F83" s="122" t="str">
        <f>[1]Traduzioni!$C$10</f>
        <v>RUBLES</v>
      </c>
      <c r="G83" s="97" t="str">
        <f>[1]Traduzioni!$C$13</f>
        <v>Pieces in a box</v>
      </c>
      <c r="H83" s="97" t="str">
        <f>[1]Traduzioni!$C$14</f>
        <v xml:space="preserve">Sqm in a box </v>
      </c>
      <c r="I83" s="97" t="str">
        <f>[1]Traduzioni!$C$15</f>
        <v xml:space="preserve">Sqm per pallet </v>
      </c>
      <c r="J83" s="97" t="str">
        <f>[1]Traduzioni!$C$11</f>
        <v>Min. Qty to be ordered</v>
      </c>
      <c r="K83" s="97" t="str">
        <f>[1]Traduzioni!$C$12</f>
        <v>Sold for full boxes only</v>
      </c>
    </row>
    <row r="84" spans="1:11" ht="48" thickBot="1" x14ac:dyDescent="0.25">
      <c r="A84" s="151">
        <v>610090000063</v>
      </c>
      <c r="B84" s="139" t="s">
        <v>1118</v>
      </c>
      <c r="C84" s="152"/>
      <c r="D84" s="513" t="s">
        <v>701</v>
      </c>
      <c r="E84" s="522">
        <v>121</v>
      </c>
      <c r="F84" s="523">
        <v>109</v>
      </c>
      <c r="G84" s="588">
        <v>30</v>
      </c>
      <c r="H84" s="590" t="s">
        <v>702</v>
      </c>
      <c r="I84" s="590" t="s">
        <v>702</v>
      </c>
      <c r="J84" s="513" t="str">
        <f>[1]Traduzioni!$A$88</f>
        <v>Коробко  Scatola   Box</v>
      </c>
      <c r="K84" s="588" t="str">
        <f>[1]Traduzioni!$A$85</f>
        <v>да - sì - yes</v>
      </c>
    </row>
    <row r="85" spans="1:11" ht="48" thickBot="1" x14ac:dyDescent="0.25">
      <c r="A85" s="151">
        <v>610090000064</v>
      </c>
      <c r="B85" s="139" t="s">
        <v>1119</v>
      </c>
      <c r="C85" s="152"/>
      <c r="D85" s="513"/>
      <c r="E85" s="522"/>
      <c r="F85" s="523"/>
      <c r="G85" s="588"/>
      <c r="H85" s="590"/>
      <c r="I85" s="590"/>
      <c r="J85" s="513"/>
      <c r="K85" s="588"/>
    </row>
    <row r="86" spans="1:11" ht="48" thickBot="1" x14ac:dyDescent="0.25">
      <c r="A86" s="151">
        <v>610090000065</v>
      </c>
      <c r="B86" s="139" t="s">
        <v>1120</v>
      </c>
      <c r="C86" s="152"/>
      <c r="D86" s="513"/>
      <c r="E86" s="522"/>
      <c r="F86" s="523"/>
      <c r="G86" s="588"/>
      <c r="H86" s="590"/>
      <c r="I86" s="590"/>
      <c r="J86" s="513"/>
      <c r="K86" s="588"/>
    </row>
    <row r="87" spans="1:11" ht="47.25" x14ac:dyDescent="0.2">
      <c r="A87" s="151">
        <v>610090000066</v>
      </c>
      <c r="B87" s="139" t="s">
        <v>1121</v>
      </c>
      <c r="C87" s="155"/>
      <c r="D87" s="513"/>
      <c r="E87" s="522"/>
      <c r="F87" s="523"/>
      <c r="G87" s="588"/>
      <c r="H87" s="588"/>
      <c r="I87" s="588"/>
      <c r="J87" s="513"/>
      <c r="K87" s="588"/>
    </row>
    <row r="88" spans="1:11" ht="12.75" customHeight="1" thickBot="1" x14ac:dyDescent="0.25">
      <c r="B88" s="66"/>
      <c r="E88" s="113"/>
      <c r="F88" s="113"/>
    </row>
    <row r="89" spans="1:11" ht="75.75" customHeight="1" thickBot="1" x14ac:dyDescent="0.25">
      <c r="A89" s="68" t="str">
        <f>[1]Traduzioni!$B$5</f>
        <v>ФОРМАТ</v>
      </c>
      <c r="B89" s="490" t="str">
        <f>[1]Traduzioni!$B$81</f>
        <v>Травертини Тоццетто Классико 7,2x7,2</v>
      </c>
      <c r="C89" s="490"/>
      <c r="D89" s="114" t="str">
        <f>[1]Traduzioni!$B$6</f>
        <v>ОБРАБОТКА:</v>
      </c>
      <c r="E89" s="115"/>
      <c r="F89" s="115"/>
      <c r="G89" s="477" t="str">
        <f>[1]Traduzioni!$B$16</f>
        <v>Натуральная</v>
      </c>
      <c r="H89" s="477"/>
      <c r="I89" s="477"/>
      <c r="J89" s="71"/>
      <c r="K89" s="72"/>
    </row>
    <row r="90" spans="1:11" ht="32.25" hidden="1" customHeight="1" thickBot="1" x14ac:dyDescent="0.25">
      <c r="A90" s="73" t="str">
        <f>[1]Traduzioni!$A$5</f>
        <v>FORMATO</v>
      </c>
      <c r="B90" s="491" t="str">
        <f>[1]Traduzioni!$A$81</f>
        <v>Travertini Tozzetto Classico 7,2x7,2</v>
      </c>
      <c r="C90" s="491"/>
      <c r="D90" s="116" t="str">
        <f>[1]Traduzioni!$A$6</f>
        <v>FINITURA:</v>
      </c>
      <c r="E90" s="117"/>
      <c r="F90" s="117"/>
      <c r="G90" s="478" t="str">
        <f>[1]Traduzioni!$A$16</f>
        <v>Naturale</v>
      </c>
      <c r="H90" s="478"/>
      <c r="I90" s="478"/>
      <c r="J90" s="76"/>
      <c r="K90" s="77"/>
    </row>
    <row r="91" spans="1:11" ht="24" hidden="1" thickBot="1" x14ac:dyDescent="0.25">
      <c r="A91" s="78" t="str">
        <f>[1]Traduzioni!$C$5</f>
        <v>SIZE</v>
      </c>
      <c r="B91" s="492" t="str">
        <f>[1]Traduzioni!$C$81</f>
        <v>Travertini Tozzetto Classico 7,2x7,2</v>
      </c>
      <c r="C91" s="492"/>
      <c r="D91" s="118" t="str">
        <f>[1]Traduzioni!$C$6</f>
        <v>FINISH:</v>
      </c>
      <c r="E91" s="119"/>
      <c r="F91" s="119"/>
      <c r="G91" s="479" t="str">
        <f>[1]Traduzioni!$C$16</f>
        <v>Matt</v>
      </c>
      <c r="H91" s="479"/>
      <c r="I91" s="479"/>
      <c r="J91" s="81"/>
      <c r="K91" s="82"/>
    </row>
    <row r="92" spans="1:11" ht="16.5" hidden="1" thickBot="1" x14ac:dyDescent="0.25">
      <c r="B92" s="66"/>
      <c r="E92" s="113"/>
      <c r="F92" s="113"/>
    </row>
    <row r="93" spans="1:11" ht="69" customHeight="1" thickBot="1" x14ac:dyDescent="0.25">
      <c r="A93" s="83" t="str">
        <f>[1]Traduzioni!$B$7</f>
        <v>КОД</v>
      </c>
      <c r="B93" s="84" t="str">
        <f>[1]Traduzioni!$B$8</f>
        <v>АРТИКУЛ</v>
      </c>
      <c r="C93" s="85"/>
      <c r="D93" s="83" t="str">
        <f>[1]Traduzioni!$B$9</f>
        <v>ЕД.ИЗМ.</v>
      </c>
      <c r="E93" s="120" t="str">
        <f>[1]Traduzioni!$B$10</f>
        <v>РУБЛИ</v>
      </c>
      <c r="F93" s="120" t="str">
        <f>[1]Traduzioni!$B$10</f>
        <v>РУБЛИ</v>
      </c>
      <c r="G93" s="87" t="str">
        <f>[1]Traduzioni!$B$13</f>
        <v>Штук в коробке</v>
      </c>
      <c r="H93" s="87" t="str">
        <f>[1]Traduzioni!$B$14</f>
        <v>М2 в коробке</v>
      </c>
      <c r="I93" s="87" t="str">
        <f>[1]Traduzioni!$B$15</f>
        <v>М2 в паллете</v>
      </c>
      <c r="J93" s="87" t="str">
        <f>[1]Traduzioni!$B$11</f>
        <v>Минималь-ный заказ</v>
      </c>
      <c r="K93" s="87" t="str">
        <f>[1]Traduzioni!$B$12</f>
        <v>Продается только коробками</v>
      </c>
    </row>
    <row r="94" spans="1:11" ht="27.75" hidden="1" thickBot="1" x14ac:dyDescent="0.25">
      <c r="A94" s="88" t="str">
        <f>[1]Traduzioni!$A$7</f>
        <v>CODICE</v>
      </c>
      <c r="B94" s="89" t="str">
        <f>[1]Traduzioni!$A$8</f>
        <v>ARTICOLO</v>
      </c>
      <c r="C94" s="90"/>
      <c r="D94" s="88" t="str">
        <f>[1]Traduzioni!$A$9</f>
        <v>U.M.</v>
      </c>
      <c r="E94" s="121" t="str">
        <f>[1]Traduzioni!$A$10</f>
        <v>RUBLI</v>
      </c>
      <c r="F94" s="121" t="str">
        <f>[1]Traduzioni!$A$10</f>
        <v>RUBLI</v>
      </c>
      <c r="G94" s="92" t="str">
        <f>[1]Traduzioni!$A$13</f>
        <v>Pz per scatola</v>
      </c>
      <c r="H94" s="92" t="str">
        <f>[1]Traduzioni!$A$14</f>
        <v>Mq per scatola</v>
      </c>
      <c r="I94" s="92" t="str">
        <f>[1]Traduzioni!$A$15</f>
        <v>Mq per pallet</v>
      </c>
      <c r="J94" s="92" t="str">
        <f>[1]Traduzioni!$A$11</f>
        <v>Ordine minimo</v>
      </c>
      <c r="K94" s="92" t="str">
        <f>[1]Traduzioni!$A$12</f>
        <v>Venduto solo a scatole intere</v>
      </c>
    </row>
    <row r="95" spans="1:11" ht="27.75" hidden="1" thickBot="1" x14ac:dyDescent="0.25">
      <c r="A95" s="93" t="str">
        <f>[1]Traduzioni!$C$7</f>
        <v>CODE</v>
      </c>
      <c r="B95" s="94" t="str">
        <f>[1]Traduzioni!$C$8</f>
        <v>ITEM</v>
      </c>
      <c r="C95" s="95"/>
      <c r="D95" s="93" t="str">
        <f>[1]Traduzioni!$C$9</f>
        <v>U.M.</v>
      </c>
      <c r="E95" s="122" t="str">
        <f>[1]Traduzioni!$C$10</f>
        <v>RUBLES</v>
      </c>
      <c r="F95" s="122" t="str">
        <f>[1]Traduzioni!$C$10</f>
        <v>RUBLES</v>
      </c>
      <c r="G95" s="97" t="str">
        <f>[1]Traduzioni!$C$13</f>
        <v>Pieces in a box</v>
      </c>
      <c r="H95" s="97" t="str">
        <f>[1]Traduzioni!$C$14</f>
        <v xml:space="preserve">Sqm in a box </v>
      </c>
      <c r="I95" s="97" t="str">
        <f>[1]Traduzioni!$C$15</f>
        <v xml:space="preserve">Sqm per pallet </v>
      </c>
      <c r="J95" s="97" t="str">
        <f>[1]Traduzioni!$C$11</f>
        <v>Min. Qty to be ordered</v>
      </c>
      <c r="K95" s="97" t="str">
        <f>[1]Traduzioni!$C$12</f>
        <v>Sold for full boxes only</v>
      </c>
    </row>
    <row r="96" spans="1:11" ht="48" thickBot="1" x14ac:dyDescent="0.25">
      <c r="A96" s="151">
        <v>61009000059</v>
      </c>
      <c r="B96" s="139" t="s">
        <v>1122</v>
      </c>
      <c r="C96" s="152"/>
      <c r="D96" s="513" t="s">
        <v>701</v>
      </c>
      <c r="E96" s="522">
        <v>86</v>
      </c>
      <c r="F96" s="523">
        <v>78</v>
      </c>
      <c r="G96" s="588">
        <v>20</v>
      </c>
      <c r="H96" s="590" t="s">
        <v>702</v>
      </c>
      <c r="I96" s="590" t="s">
        <v>702</v>
      </c>
      <c r="J96" s="513" t="str">
        <f>[1]Traduzioni!$A$88</f>
        <v>Коробко  Scatola   Box</v>
      </c>
      <c r="K96" s="588" t="str">
        <f>[1]Traduzioni!$A$85</f>
        <v>да - sì - yes</v>
      </c>
    </row>
    <row r="97" spans="1:11" ht="48" thickBot="1" x14ac:dyDescent="0.25">
      <c r="A97" s="151">
        <v>61009000060</v>
      </c>
      <c r="B97" s="139" t="s">
        <v>1123</v>
      </c>
      <c r="C97" s="152"/>
      <c r="D97" s="513"/>
      <c r="E97" s="522"/>
      <c r="F97" s="523"/>
      <c r="G97" s="588"/>
      <c r="H97" s="590"/>
      <c r="I97" s="590"/>
      <c r="J97" s="513"/>
      <c r="K97" s="588"/>
    </row>
    <row r="98" spans="1:11" ht="48" thickBot="1" x14ac:dyDescent="0.25">
      <c r="A98" s="151">
        <v>61009000061</v>
      </c>
      <c r="B98" s="139" t="s">
        <v>1124</v>
      </c>
      <c r="C98" s="152"/>
      <c r="D98" s="513"/>
      <c r="E98" s="522"/>
      <c r="F98" s="523"/>
      <c r="G98" s="588"/>
      <c r="H98" s="590"/>
      <c r="I98" s="590"/>
      <c r="J98" s="513"/>
      <c r="K98" s="588"/>
    </row>
    <row r="99" spans="1:11" ht="47.25" x14ac:dyDescent="0.2">
      <c r="A99" s="151">
        <v>61009000062</v>
      </c>
      <c r="B99" s="139" t="s">
        <v>1125</v>
      </c>
      <c r="C99" s="155"/>
      <c r="D99" s="513"/>
      <c r="E99" s="522"/>
      <c r="F99" s="523"/>
      <c r="G99" s="588"/>
      <c r="H99" s="588"/>
      <c r="I99" s="588"/>
      <c r="J99" s="513"/>
      <c r="K99" s="588"/>
    </row>
    <row r="100" spans="1:11" ht="12.75" customHeight="1" thickBot="1" x14ac:dyDescent="0.25">
      <c r="B100" s="66"/>
      <c r="E100" s="113"/>
      <c r="F100" s="113"/>
    </row>
    <row r="101" spans="1:11" ht="39.75" customHeight="1" thickBot="1" x14ac:dyDescent="0.25">
      <c r="A101" s="68" t="str">
        <f>[1]Traduzioni!$B$5</f>
        <v>ФОРМАТ</v>
      </c>
      <c r="B101" s="490" t="str">
        <f>[1]Traduzioni!$B$42</f>
        <v>Тоццетто Микс 5х5</v>
      </c>
      <c r="C101" s="490"/>
      <c r="D101" s="114" t="str">
        <f>[1]Traduzioni!$B$6</f>
        <v>ОБРАБОТКА:</v>
      </c>
      <c r="E101" s="115"/>
      <c r="F101" s="115"/>
      <c r="G101" s="477" t="str">
        <f>[1]Traduzioni!$B$16</f>
        <v>Натуральная</v>
      </c>
      <c r="H101" s="477"/>
      <c r="I101" s="477"/>
      <c r="J101" s="71"/>
      <c r="K101" s="72"/>
    </row>
    <row r="102" spans="1:11" ht="24" hidden="1" thickBot="1" x14ac:dyDescent="0.25">
      <c r="A102" s="73" t="str">
        <f>[1]Traduzioni!$A$5</f>
        <v>FORMATO</v>
      </c>
      <c r="B102" s="491" t="str">
        <f>[1]Traduzioni!$A$42</f>
        <v>Tozzetto Mix 5x5</v>
      </c>
      <c r="C102" s="491"/>
      <c r="D102" s="116" t="str">
        <f>[1]Traduzioni!$A$6</f>
        <v>FINITURA:</v>
      </c>
      <c r="E102" s="117"/>
      <c r="F102" s="117"/>
      <c r="G102" s="478" t="str">
        <f>[1]Traduzioni!$A$16</f>
        <v>Naturale</v>
      </c>
      <c r="H102" s="478"/>
      <c r="I102" s="478"/>
      <c r="J102" s="76"/>
      <c r="K102" s="77"/>
    </row>
    <row r="103" spans="1:11" ht="24" hidden="1" thickBot="1" x14ac:dyDescent="0.25">
      <c r="A103" s="78" t="str">
        <f>[1]Traduzioni!$C$5</f>
        <v>SIZE</v>
      </c>
      <c r="B103" s="492" t="str">
        <f>[1]Traduzioni!$C$42</f>
        <v>Tozzetto Mix 5x5</v>
      </c>
      <c r="C103" s="492"/>
      <c r="D103" s="118" t="str">
        <f>[1]Traduzioni!$C$6</f>
        <v>FINISH:</v>
      </c>
      <c r="E103" s="119"/>
      <c r="F103" s="119"/>
      <c r="G103" s="479" t="str">
        <f>[1]Traduzioni!$C$16</f>
        <v>Matt</v>
      </c>
      <c r="H103" s="479"/>
      <c r="I103" s="479"/>
      <c r="J103" s="81"/>
      <c r="K103" s="82"/>
    </row>
    <row r="104" spans="1:11" ht="16.5" hidden="1" thickBot="1" x14ac:dyDescent="0.25">
      <c r="B104" s="66"/>
      <c r="E104" s="113"/>
      <c r="F104" s="113"/>
    </row>
    <row r="105" spans="1:11" ht="51" customHeight="1" thickBot="1" x14ac:dyDescent="0.25">
      <c r="A105" s="83" t="str">
        <f>[1]Traduzioni!$B$7</f>
        <v>КОД</v>
      </c>
      <c r="B105" s="84" t="str">
        <f>[1]Traduzioni!$B$8</f>
        <v>АРТИКУЛ</v>
      </c>
      <c r="C105" s="85"/>
      <c r="D105" s="83" t="str">
        <f>[1]Traduzioni!$B$9</f>
        <v>ЕД.ИЗМ.</v>
      </c>
      <c r="E105" s="120" t="str">
        <f>[1]Traduzioni!$B$10</f>
        <v>РУБЛИ</v>
      </c>
      <c r="F105" s="120" t="str">
        <f>[1]Traduzioni!$B$10</f>
        <v>РУБЛИ</v>
      </c>
      <c r="G105" s="87" t="str">
        <f>[1]Traduzioni!$B$13</f>
        <v>Штук в коробке</v>
      </c>
      <c r="H105" s="87" t="str">
        <f>[1]Traduzioni!$B$14</f>
        <v>М2 в коробке</v>
      </c>
      <c r="I105" s="87" t="str">
        <f>[1]Traduzioni!$B$15</f>
        <v>М2 в паллете</v>
      </c>
      <c r="J105" s="87" t="str">
        <f>[1]Traduzioni!$B$11</f>
        <v>Минималь-ный заказ</v>
      </c>
      <c r="K105" s="87" t="str">
        <f>[1]Traduzioni!$B$12</f>
        <v>Продается только коробками</v>
      </c>
    </row>
    <row r="106" spans="1:11" ht="27.75" hidden="1" thickBot="1" x14ac:dyDescent="0.25">
      <c r="A106" s="88" t="str">
        <f>[1]Traduzioni!$A$7</f>
        <v>CODICE</v>
      </c>
      <c r="B106" s="89" t="str">
        <f>[1]Traduzioni!$A$8</f>
        <v>ARTICOLO</v>
      </c>
      <c r="C106" s="90"/>
      <c r="D106" s="88" t="str">
        <f>[1]Traduzioni!$A$9</f>
        <v>U.M.</v>
      </c>
      <c r="E106" s="121" t="str">
        <f>[1]Traduzioni!$A$10</f>
        <v>RUBLI</v>
      </c>
      <c r="F106" s="121" t="str">
        <f>[1]Traduzioni!$A$10</f>
        <v>RUBLI</v>
      </c>
      <c r="G106" s="92" t="str">
        <f>[1]Traduzioni!$A$13</f>
        <v>Pz per scatola</v>
      </c>
      <c r="H106" s="92" t="str">
        <f>[1]Traduzioni!$A$14</f>
        <v>Mq per scatola</v>
      </c>
      <c r="I106" s="92" t="str">
        <f>[1]Traduzioni!$A$15</f>
        <v>Mq per pallet</v>
      </c>
      <c r="J106" s="92" t="str">
        <f>[1]Traduzioni!$A$11</f>
        <v>Ordine minimo</v>
      </c>
      <c r="K106" s="92" t="str">
        <f>[1]Traduzioni!$A$12</f>
        <v>Venduto solo a scatole intere</v>
      </c>
    </row>
    <row r="107" spans="1:11" ht="27.75" hidden="1" thickBot="1" x14ac:dyDescent="0.25">
      <c r="A107" s="93" t="str">
        <f>[1]Traduzioni!$C$7</f>
        <v>CODE</v>
      </c>
      <c r="B107" s="94" t="str">
        <f>[1]Traduzioni!$C$8</f>
        <v>ITEM</v>
      </c>
      <c r="C107" s="95"/>
      <c r="D107" s="93" t="str">
        <f>[1]Traduzioni!$C$9</f>
        <v>U.M.</v>
      </c>
      <c r="E107" s="122" t="str">
        <f>[1]Traduzioni!$C$10</f>
        <v>RUBLES</v>
      </c>
      <c r="F107" s="122" t="str">
        <f>[1]Traduzioni!$C$10</f>
        <v>RUBLES</v>
      </c>
      <c r="G107" s="97" t="str">
        <f>[1]Traduzioni!$C$13</f>
        <v>Pieces in a box</v>
      </c>
      <c r="H107" s="97" t="str">
        <f>[1]Traduzioni!$C$14</f>
        <v xml:space="preserve">Sqm in a box </v>
      </c>
      <c r="I107" s="97" t="str">
        <f>[1]Traduzioni!$C$15</f>
        <v xml:space="preserve">Sqm per pallet </v>
      </c>
      <c r="J107" s="97" t="str">
        <f>[1]Traduzioni!$C$11</f>
        <v>Min. Qty to be ordered</v>
      </c>
      <c r="K107" s="97" t="str">
        <f>[1]Traduzioni!$C$12</f>
        <v>Sold for full boxes only</v>
      </c>
    </row>
    <row r="108" spans="1:11" ht="48" thickBot="1" x14ac:dyDescent="0.25">
      <c r="A108" s="262">
        <v>600100000009</v>
      </c>
      <c r="B108" s="99" t="s">
        <v>1126</v>
      </c>
      <c r="C108" s="100"/>
      <c r="D108" s="495" t="s">
        <v>701</v>
      </c>
      <c r="E108" s="591">
        <v>105</v>
      </c>
      <c r="F108" s="592">
        <v>95</v>
      </c>
      <c r="G108" s="495">
        <v>20</v>
      </c>
      <c r="H108" s="496" t="s">
        <v>702</v>
      </c>
      <c r="I108" s="496" t="s">
        <v>702</v>
      </c>
      <c r="J108" s="495" t="s">
        <v>1127</v>
      </c>
      <c r="K108" s="495" t="s">
        <v>1128</v>
      </c>
    </row>
    <row r="109" spans="1:11" ht="47.25" x14ac:dyDescent="0.2">
      <c r="A109" s="262">
        <v>600100000010</v>
      </c>
      <c r="B109" s="99" t="s">
        <v>1129</v>
      </c>
      <c r="C109" s="107"/>
      <c r="D109" s="495"/>
      <c r="E109" s="591"/>
      <c r="F109" s="592"/>
      <c r="G109" s="495"/>
      <c r="H109" s="495"/>
      <c r="I109" s="495"/>
      <c r="J109" s="495"/>
      <c r="K109" s="495"/>
    </row>
    <row r="110" spans="1:11" ht="16.5" thickBot="1" x14ac:dyDescent="0.25">
      <c r="B110" s="127"/>
      <c r="C110" s="127"/>
      <c r="E110" s="113"/>
      <c r="F110" s="113"/>
    </row>
    <row r="111" spans="1:11" ht="36.75" customHeight="1" thickBot="1" x14ac:dyDescent="0.25">
      <c r="A111" s="68" t="str">
        <f>[1]Traduzioni!$B$5</f>
        <v>ФОРМАТ</v>
      </c>
      <c r="B111" s="509" t="str">
        <f>[1]Traduzioni!$B$45</f>
        <v>Бордюр 2х60</v>
      </c>
      <c r="C111" s="509"/>
      <c r="D111" s="114" t="s">
        <v>752</v>
      </c>
      <c r="E111" s="115"/>
      <c r="F111" s="115"/>
      <c r="G111" s="477" t="s">
        <v>736</v>
      </c>
      <c r="H111" s="477" t="s">
        <v>697</v>
      </c>
      <c r="I111" s="477" t="s">
        <v>736</v>
      </c>
      <c r="J111" s="71"/>
      <c r="K111" s="72"/>
    </row>
    <row r="112" spans="1:11" ht="27" hidden="1" customHeight="1" thickBot="1" x14ac:dyDescent="0.25">
      <c r="A112" s="73" t="str">
        <f>[1]Traduzioni!$A$5</f>
        <v>FORMATO</v>
      </c>
      <c r="B112" s="510" t="str">
        <f>[1]Traduzioni!$A$45</f>
        <v>Listello 2x60</v>
      </c>
      <c r="C112" s="510"/>
      <c r="D112" s="116" t="s">
        <v>753</v>
      </c>
      <c r="E112" s="117"/>
      <c r="F112" s="117"/>
      <c r="G112" s="478" t="s">
        <v>737</v>
      </c>
      <c r="H112" s="478"/>
      <c r="I112" s="478"/>
      <c r="J112" s="76"/>
      <c r="K112" s="77"/>
    </row>
    <row r="113" spans="1:11" ht="24" hidden="1" thickBot="1" x14ac:dyDescent="0.25">
      <c r="A113" s="78" t="str">
        <f>[1]Traduzioni!$C$5</f>
        <v>SIZE</v>
      </c>
      <c r="B113" s="511" t="str">
        <f>[1]Traduzioni!$C$45</f>
        <v>Listello 2x60</v>
      </c>
      <c r="C113" s="511"/>
      <c r="D113" s="118" t="s">
        <v>754</v>
      </c>
      <c r="E113" s="119"/>
      <c r="F113" s="119"/>
      <c r="G113" s="479" t="s">
        <v>755</v>
      </c>
      <c r="H113" s="479"/>
      <c r="I113" s="479"/>
      <c r="J113" s="81"/>
      <c r="K113" s="82"/>
    </row>
    <row r="114" spans="1:11" ht="16.5" hidden="1" thickBot="1" x14ac:dyDescent="0.25">
      <c r="B114" s="127"/>
      <c r="C114" s="127"/>
      <c r="E114" s="113"/>
      <c r="F114" s="113"/>
    </row>
    <row r="115" spans="1:11" ht="51" customHeight="1" thickBot="1" x14ac:dyDescent="0.25">
      <c r="A115" s="83" t="str">
        <f>[1]Traduzioni!$B$7</f>
        <v>КОД</v>
      </c>
      <c r="B115" s="84" t="str">
        <f>[1]Traduzioni!$B$8</f>
        <v>АРТИКУЛ</v>
      </c>
      <c r="C115" s="85"/>
      <c r="D115" s="83" t="str">
        <f>[1]Traduzioni!$B$9</f>
        <v>ЕД.ИЗМ.</v>
      </c>
      <c r="E115" s="120" t="str">
        <f>[1]Traduzioni!$B$10</f>
        <v>РУБЛИ</v>
      </c>
      <c r="F115" s="120" t="str">
        <f>[1]Traduzioni!$B$10</f>
        <v>РУБЛИ</v>
      </c>
      <c r="G115" s="87" t="str">
        <f>[1]Traduzioni!$B$13</f>
        <v>Штук в коробке</v>
      </c>
      <c r="H115" s="87" t="str">
        <f>[1]Traduzioni!$B$14</f>
        <v>М2 в коробке</v>
      </c>
      <c r="I115" s="87" t="str">
        <f>[1]Traduzioni!$B$15</f>
        <v>М2 в паллете</v>
      </c>
      <c r="J115" s="87" t="str">
        <f>[1]Traduzioni!$B$11</f>
        <v>Минималь-ный заказ</v>
      </c>
      <c r="K115" s="87" t="str">
        <f>[1]Traduzioni!$B$12</f>
        <v>Продается только коробками</v>
      </c>
    </row>
    <row r="116" spans="1:11" ht="3" hidden="1" customHeight="1" thickBot="1" x14ac:dyDescent="0.25">
      <c r="A116" s="88" t="str">
        <f>[1]Traduzioni!$A$7</f>
        <v>CODICE</v>
      </c>
      <c r="B116" s="89" t="str">
        <f>[1]Traduzioni!$A$8</f>
        <v>ARTICOLO</v>
      </c>
      <c r="C116" s="90"/>
      <c r="D116" s="88" t="str">
        <f>[1]Traduzioni!$A$9</f>
        <v>U.M.</v>
      </c>
      <c r="E116" s="121" t="str">
        <f>[1]Traduzioni!$A$10</f>
        <v>RUBLI</v>
      </c>
      <c r="F116" s="121" t="str">
        <f>[1]Traduzioni!$A$10</f>
        <v>RUBLI</v>
      </c>
      <c r="G116" s="92" t="str">
        <f>[1]Traduzioni!$A$13</f>
        <v>Pz per scatola</v>
      </c>
      <c r="H116" s="92" t="str">
        <f>[1]Traduzioni!$A$14</f>
        <v>Mq per scatola</v>
      </c>
      <c r="I116" s="92" t="str">
        <f>[1]Traduzioni!$A$15</f>
        <v>Mq per pallet</v>
      </c>
      <c r="J116" s="92" t="str">
        <f>[1]Traduzioni!$A$11</f>
        <v>Ordine minimo</v>
      </c>
      <c r="K116" s="92" t="str">
        <f>[1]Traduzioni!$A$12</f>
        <v>Venduto solo a scatole intere</v>
      </c>
    </row>
    <row r="117" spans="1:11" ht="12.75" hidden="1" customHeight="1" thickBot="1" x14ac:dyDescent="0.25">
      <c r="A117" s="93" t="str">
        <f>[1]Traduzioni!$C$7</f>
        <v>CODE</v>
      </c>
      <c r="B117" s="94" t="str">
        <f>[1]Traduzioni!$C$8</f>
        <v>ITEM</v>
      </c>
      <c r="C117" s="95"/>
      <c r="D117" s="93" t="str">
        <f>[1]Traduzioni!$C$9</f>
        <v>U.M.</v>
      </c>
      <c r="E117" s="122" t="str">
        <f>[1]Traduzioni!$C$10</f>
        <v>RUBLES</v>
      </c>
      <c r="F117" s="122" t="str">
        <f>[1]Traduzioni!$C$10</f>
        <v>RUBLES</v>
      </c>
      <c r="G117" s="97" t="str">
        <f>[1]Traduzioni!$C$13</f>
        <v>Pieces in a box</v>
      </c>
      <c r="H117" s="97" t="str">
        <f>[1]Traduzioni!$C$14</f>
        <v xml:space="preserve">Sqm in a box </v>
      </c>
      <c r="I117" s="97" t="str">
        <f>[1]Traduzioni!$C$15</f>
        <v xml:space="preserve">Sqm per pallet </v>
      </c>
      <c r="J117" s="97" t="str">
        <f>[1]Traduzioni!$C$11</f>
        <v>Min. Qty to be ordered</v>
      </c>
      <c r="K117" s="97" t="str">
        <f>[1]Traduzioni!$C$12</f>
        <v>Sold for full boxes only</v>
      </c>
    </row>
    <row r="118" spans="1:11" ht="32.25" customHeight="1" thickBot="1" x14ac:dyDescent="0.25">
      <c r="A118" s="145">
        <v>600100000019</v>
      </c>
      <c r="B118" s="524" t="s">
        <v>863</v>
      </c>
      <c r="C118" s="524"/>
      <c r="D118" s="495" t="str">
        <f>[1]CODE!D203</f>
        <v>шт - pz - pcs</v>
      </c>
      <c r="E118" s="573">
        <v>768</v>
      </c>
      <c r="F118" s="574">
        <v>691</v>
      </c>
      <c r="G118" s="495">
        <f>[1]CODE!G203</f>
        <v>10</v>
      </c>
      <c r="H118" s="495" t="str">
        <f>[1]CODE!H203</f>
        <v>−</v>
      </c>
      <c r="I118" s="495" t="str">
        <f>[1]CODE!I203</f>
        <v>−</v>
      </c>
      <c r="J118" s="495" t="str">
        <f>[1]CODE!J203</f>
        <v>Коробко  Scatola   Box</v>
      </c>
      <c r="K118" s="495" t="str">
        <f>[1]CODE!K203</f>
        <v>да - sì - yes</v>
      </c>
    </row>
    <row r="119" spans="1:11" ht="34.5" customHeight="1" thickBot="1" x14ac:dyDescent="0.25">
      <c r="A119" s="145">
        <v>600100000018</v>
      </c>
      <c r="B119" s="525" t="s">
        <v>739</v>
      </c>
      <c r="C119" s="525"/>
      <c r="D119" s="495"/>
      <c r="E119" s="573"/>
      <c r="F119" s="574"/>
      <c r="G119" s="495"/>
      <c r="H119" s="495"/>
      <c r="I119" s="495"/>
      <c r="J119" s="495"/>
      <c r="K119" s="495"/>
    </row>
    <row r="120" spans="1:11" ht="39" customHeight="1" x14ac:dyDescent="0.2">
      <c r="A120" s="145">
        <v>600100000017</v>
      </c>
      <c r="B120" s="525" t="s">
        <v>740</v>
      </c>
      <c r="C120" s="525"/>
      <c r="D120" s="495"/>
      <c r="E120" s="573"/>
      <c r="F120" s="574"/>
      <c r="G120" s="495"/>
      <c r="H120" s="495"/>
      <c r="I120" s="495"/>
      <c r="J120" s="495"/>
      <c r="K120" s="495"/>
    </row>
    <row r="121" spans="1:11" ht="16.5" thickBot="1" x14ac:dyDescent="0.25">
      <c r="B121" s="127"/>
      <c r="C121" s="127"/>
      <c r="E121" s="113"/>
      <c r="F121" s="113"/>
    </row>
    <row r="122" spans="1:11" ht="39" customHeight="1" thickBot="1" x14ac:dyDescent="0.25">
      <c r="A122" s="68" t="str">
        <f>[1]Traduzioni!$B$5</f>
        <v>ФОРМАТ</v>
      </c>
      <c r="B122" s="509" t="str">
        <f>[1]Traduzioni!$B$45</f>
        <v>Бордюр 2х60</v>
      </c>
      <c r="C122" s="509"/>
      <c r="D122" s="114" t="s">
        <v>752</v>
      </c>
      <c r="E122" s="115"/>
      <c r="F122" s="115"/>
      <c r="G122" s="477" t="s">
        <v>726</v>
      </c>
      <c r="H122" s="477" t="s">
        <v>697</v>
      </c>
      <c r="I122" s="477" t="s">
        <v>726</v>
      </c>
      <c r="J122" s="71"/>
      <c r="K122" s="72"/>
    </row>
    <row r="123" spans="1:11" ht="28.5" hidden="1" customHeight="1" thickBot="1" x14ac:dyDescent="0.25">
      <c r="A123" s="73" t="str">
        <f>[1]Traduzioni!$A$5</f>
        <v>FORMATO</v>
      </c>
      <c r="B123" s="510" t="str">
        <f>[1]Traduzioni!$A$45</f>
        <v>Listello 2x60</v>
      </c>
      <c r="C123" s="510"/>
      <c r="D123" s="116" t="s">
        <v>753</v>
      </c>
      <c r="E123" s="117"/>
      <c r="F123" s="117"/>
      <c r="G123" s="478" t="s">
        <v>728</v>
      </c>
      <c r="H123" s="478" t="s">
        <v>697</v>
      </c>
      <c r="I123" s="478" t="s">
        <v>728</v>
      </c>
      <c r="J123" s="76"/>
      <c r="K123" s="77"/>
    </row>
    <row r="124" spans="1:11" ht="28.5" hidden="1" customHeight="1" thickBot="1" x14ac:dyDescent="0.25">
      <c r="A124" s="78" t="str">
        <f>[1]Traduzioni!$C$5</f>
        <v>SIZE</v>
      </c>
      <c r="B124" s="511" t="str">
        <f>[1]Traduzioni!$C$45</f>
        <v>Listello 2x60</v>
      </c>
      <c r="C124" s="511"/>
      <c r="D124" s="118" t="s">
        <v>754</v>
      </c>
      <c r="E124" s="119"/>
      <c r="F124" s="119"/>
      <c r="G124" s="479" t="s">
        <v>798</v>
      </c>
      <c r="H124" s="479" t="s">
        <v>697</v>
      </c>
      <c r="I124" s="479" t="s">
        <v>798</v>
      </c>
      <c r="J124" s="81"/>
      <c r="K124" s="82"/>
    </row>
    <row r="125" spans="1:11" ht="16.5" hidden="1" thickBot="1" x14ac:dyDescent="0.25">
      <c r="B125" s="127"/>
      <c r="C125" s="127"/>
      <c r="E125" s="113"/>
      <c r="F125" s="113"/>
    </row>
    <row r="126" spans="1:11" ht="45" customHeight="1" x14ac:dyDescent="0.2">
      <c r="A126" s="83" t="str">
        <f>[1]Traduzioni!$B$7</f>
        <v>КОД</v>
      </c>
      <c r="B126" s="84" t="str">
        <f>[1]Traduzioni!$B$8</f>
        <v>АРТИКУЛ</v>
      </c>
      <c r="C126" s="85"/>
      <c r="D126" s="83" t="str">
        <f>[1]Traduzioni!$B$9</f>
        <v>ЕД.ИЗМ.</v>
      </c>
      <c r="E126" s="120" t="str">
        <f>[1]Traduzioni!$B$10</f>
        <v>РУБЛИ</v>
      </c>
      <c r="F126" s="120" t="str">
        <f>[1]Traduzioni!$B$10</f>
        <v>РУБЛИ</v>
      </c>
      <c r="G126" s="87" t="str">
        <f>[1]Traduzioni!$B$13</f>
        <v>Штук в коробке</v>
      </c>
      <c r="H126" s="87" t="str">
        <f>[1]Traduzioni!$B$14</f>
        <v>М2 в коробке</v>
      </c>
      <c r="I126" s="87" t="str">
        <f>[1]Traduzioni!$B$15</f>
        <v>М2 в паллете</v>
      </c>
      <c r="J126" s="87" t="str">
        <f>[1]Traduzioni!$B$11</f>
        <v>Минималь-ный заказ</v>
      </c>
      <c r="K126" s="87" t="str">
        <f>[1]Traduzioni!$B$12</f>
        <v>Продается только коробками</v>
      </c>
    </row>
    <row r="127" spans="1:11" ht="0.75" customHeight="1" thickBot="1" x14ac:dyDescent="0.25">
      <c r="A127" s="88" t="str">
        <f>[1]Traduzioni!$A$7</f>
        <v>CODICE</v>
      </c>
      <c r="B127" s="89" t="str">
        <f>[1]Traduzioni!$A$8</f>
        <v>ARTICOLO</v>
      </c>
      <c r="C127" s="90"/>
      <c r="D127" s="88" t="str">
        <f>[1]Traduzioni!$A$9</f>
        <v>U.M.</v>
      </c>
      <c r="E127" s="121" t="str">
        <f>[1]Traduzioni!$A$10</f>
        <v>RUBLI</v>
      </c>
      <c r="F127" s="121" t="str">
        <f>[1]Traduzioni!$A$10</f>
        <v>RUBLI</v>
      </c>
      <c r="G127" s="92" t="str">
        <f>[1]Traduzioni!$A$13</f>
        <v>Pz per scatola</v>
      </c>
      <c r="H127" s="92" t="str">
        <f>[1]Traduzioni!$A$14</f>
        <v>Mq per scatola</v>
      </c>
      <c r="I127" s="92" t="str">
        <f>[1]Traduzioni!$A$15</f>
        <v>Mq per pallet</v>
      </c>
      <c r="J127" s="92" t="str">
        <f>[1]Traduzioni!$A$11</f>
        <v>Ordine minimo</v>
      </c>
      <c r="K127" s="92" t="str">
        <f>[1]Traduzioni!$A$12</f>
        <v>Venduto solo a scatole intere</v>
      </c>
    </row>
    <row r="128" spans="1:11" ht="12.75" hidden="1" customHeight="1" thickBot="1" x14ac:dyDescent="0.25">
      <c r="A128" s="93" t="str">
        <f>[1]Traduzioni!$C$7</f>
        <v>CODE</v>
      </c>
      <c r="B128" s="94" t="str">
        <f>[1]Traduzioni!$C$8</f>
        <v>ITEM</v>
      </c>
      <c r="C128" s="95"/>
      <c r="D128" s="93" t="str">
        <f>[1]Traduzioni!$C$9</f>
        <v>U.M.</v>
      </c>
      <c r="E128" s="122" t="str">
        <f>[1]Traduzioni!$C$10</f>
        <v>RUBLES</v>
      </c>
      <c r="F128" s="122" t="str">
        <f>[1]Traduzioni!$C$10</f>
        <v>RUBLES</v>
      </c>
      <c r="G128" s="97" t="str">
        <f>[1]Traduzioni!$C$13</f>
        <v>Pieces in a box</v>
      </c>
      <c r="H128" s="97" t="str">
        <f>[1]Traduzioni!$C$14</f>
        <v xml:space="preserve">Sqm in a box </v>
      </c>
      <c r="I128" s="97" t="str">
        <f>[1]Traduzioni!$C$15</f>
        <v xml:space="preserve">Sqm per pallet </v>
      </c>
      <c r="J128" s="97" t="str">
        <f>[1]Traduzioni!$C$11</f>
        <v>Min. Qty to be ordered</v>
      </c>
      <c r="K128" s="97" t="str">
        <f>[1]Traduzioni!$C$12</f>
        <v>Sold for full boxes only</v>
      </c>
    </row>
    <row r="129" spans="1:11" ht="47.25" x14ac:dyDescent="0.2">
      <c r="A129" s="145">
        <v>600100000012</v>
      </c>
      <c r="B129" s="524" t="s">
        <v>860</v>
      </c>
      <c r="C129" s="524"/>
      <c r="D129" s="143" t="str">
        <f>[1]CODE!D214</f>
        <v>шт - pz - pcs</v>
      </c>
      <c r="E129" s="166">
        <v>813</v>
      </c>
      <c r="F129" s="167">
        <v>732</v>
      </c>
      <c r="G129" s="143">
        <f>[1]CODE!G214</f>
        <v>10</v>
      </c>
      <c r="H129" s="143" t="str">
        <f>[1]CODE!H214</f>
        <v>−</v>
      </c>
      <c r="I129" s="143" t="str">
        <f>[1]CODE!I214</f>
        <v>−</v>
      </c>
      <c r="J129" s="143" t="str">
        <f>[1]CODE!J214</f>
        <v>Коробко  Scatola   Box</v>
      </c>
      <c r="K129" s="143" t="str">
        <f>[1]CODE!K214</f>
        <v>да - sì - yes</v>
      </c>
    </row>
    <row r="130" spans="1:11" ht="16.5" thickBot="1" x14ac:dyDescent="0.25">
      <c r="B130" s="127"/>
      <c r="C130" s="127"/>
      <c r="E130" s="113"/>
      <c r="F130" s="113"/>
    </row>
    <row r="131" spans="1:11" ht="39" customHeight="1" thickBot="1" x14ac:dyDescent="0.25">
      <c r="A131" s="68" t="str">
        <f>[1]Traduzioni!$B$5</f>
        <v>ФОРМАТ</v>
      </c>
      <c r="B131" s="509" t="str">
        <f>[1]Traduzioni!$B$48</f>
        <v>Бордюр 0,8х45</v>
      </c>
      <c r="C131" s="509"/>
      <c r="D131" s="114" t="s">
        <v>752</v>
      </c>
      <c r="E131" s="115"/>
      <c r="F131" s="115"/>
      <c r="G131" s="477" t="s">
        <v>726</v>
      </c>
      <c r="H131" s="477" t="s">
        <v>697</v>
      </c>
      <c r="I131" s="477" t="s">
        <v>726</v>
      </c>
      <c r="J131" s="71"/>
      <c r="K131" s="72"/>
    </row>
    <row r="132" spans="1:11" ht="24" hidden="1" thickBot="1" x14ac:dyDescent="0.25">
      <c r="A132" s="73" t="str">
        <f>[1]Traduzioni!$A$5</f>
        <v>FORMATO</v>
      </c>
      <c r="B132" s="510" t="str">
        <f>[1]Traduzioni!$A$48</f>
        <v>Listello 0,8x45</v>
      </c>
      <c r="C132" s="510"/>
      <c r="D132" s="116" t="s">
        <v>753</v>
      </c>
      <c r="E132" s="117"/>
      <c r="F132" s="117"/>
      <c r="G132" s="478" t="s">
        <v>728</v>
      </c>
      <c r="H132" s="478" t="s">
        <v>697</v>
      </c>
      <c r="I132" s="478" t="s">
        <v>728</v>
      </c>
      <c r="J132" s="76"/>
      <c r="K132" s="77"/>
    </row>
    <row r="133" spans="1:11" ht="24.75" hidden="1" customHeight="1" thickBot="1" x14ac:dyDescent="0.25">
      <c r="A133" s="78" t="str">
        <f>[1]Traduzioni!$C$5</f>
        <v>SIZE</v>
      </c>
      <c r="B133" s="511" t="str">
        <f>[1]Traduzioni!$C$48</f>
        <v>Listello 0,8x45</v>
      </c>
      <c r="C133" s="511"/>
      <c r="D133" s="118" t="s">
        <v>754</v>
      </c>
      <c r="E133" s="119"/>
      <c r="F133" s="119"/>
      <c r="G133" s="479" t="s">
        <v>798</v>
      </c>
      <c r="H133" s="479" t="s">
        <v>697</v>
      </c>
      <c r="I133" s="479" t="s">
        <v>798</v>
      </c>
      <c r="J133" s="81"/>
      <c r="K133" s="82"/>
    </row>
    <row r="134" spans="1:11" ht="16.5" hidden="1" thickBot="1" x14ac:dyDescent="0.25">
      <c r="B134" s="127"/>
      <c r="C134" s="127"/>
      <c r="E134" s="113"/>
      <c r="F134" s="113"/>
    </row>
    <row r="135" spans="1:11" ht="57.75" customHeight="1" thickBot="1" x14ac:dyDescent="0.25">
      <c r="A135" s="83" t="str">
        <f>[1]Traduzioni!$B$7</f>
        <v>КОД</v>
      </c>
      <c r="B135" s="84" t="str">
        <f>[1]Traduzioni!$B$8</f>
        <v>АРТИКУЛ</v>
      </c>
      <c r="C135" s="85"/>
      <c r="D135" s="83" t="str">
        <f>[1]Traduzioni!$B$9</f>
        <v>ЕД.ИЗМ.</v>
      </c>
      <c r="E135" s="120" t="str">
        <f>[1]Traduzioni!$B$10</f>
        <v>РУБЛИ</v>
      </c>
      <c r="F135" s="120" t="str">
        <f>[1]Traduzioni!$B$10</f>
        <v>РУБЛИ</v>
      </c>
      <c r="G135" s="87" t="str">
        <f>[1]Traduzioni!$B$13</f>
        <v>Штук в коробке</v>
      </c>
      <c r="H135" s="87" t="str">
        <f>[1]Traduzioni!$B$14</f>
        <v>М2 в коробке</v>
      </c>
      <c r="I135" s="87" t="str">
        <f>[1]Traduzioni!$B$15</f>
        <v>М2 в паллете</v>
      </c>
      <c r="J135" s="87" t="str">
        <f>[1]Traduzioni!$B$11</f>
        <v>Минималь-ный заказ</v>
      </c>
      <c r="K135" s="87" t="str">
        <f>[1]Traduzioni!$B$12</f>
        <v>Продается только коробками</v>
      </c>
    </row>
    <row r="136" spans="1:11" ht="12.75" hidden="1" customHeight="1" thickBot="1" x14ac:dyDescent="0.25">
      <c r="A136" s="88" t="str">
        <f>[1]Traduzioni!$A$7</f>
        <v>CODICE</v>
      </c>
      <c r="B136" s="89" t="str">
        <f>[1]Traduzioni!$A$8</f>
        <v>ARTICOLO</v>
      </c>
      <c r="C136" s="90"/>
      <c r="D136" s="88" t="str">
        <f>[1]Traduzioni!$A$9</f>
        <v>U.M.</v>
      </c>
      <c r="E136" s="121" t="str">
        <f>[1]Traduzioni!$A$10</f>
        <v>RUBLI</v>
      </c>
      <c r="F136" s="121" t="str">
        <f>[1]Traduzioni!$A$10</f>
        <v>RUBLI</v>
      </c>
      <c r="G136" s="92" t="str">
        <f>[1]Traduzioni!$A$13</f>
        <v>Pz per scatola</v>
      </c>
      <c r="H136" s="92" t="str">
        <f>[1]Traduzioni!$A$14</f>
        <v>Mq per scatola</v>
      </c>
      <c r="I136" s="92" t="str">
        <f>[1]Traduzioni!$A$15</f>
        <v>Mq per pallet</v>
      </c>
      <c r="J136" s="92" t="str">
        <f>[1]Traduzioni!$A$11</f>
        <v>Ordine minimo</v>
      </c>
      <c r="K136" s="92" t="str">
        <f>[1]Traduzioni!$A$12</f>
        <v>Venduto solo a scatole intere</v>
      </c>
    </row>
    <row r="137" spans="1:11" ht="12.75" hidden="1" customHeight="1" thickBot="1" x14ac:dyDescent="0.25">
      <c r="A137" s="93" t="str">
        <f>[1]Traduzioni!$C$7</f>
        <v>CODE</v>
      </c>
      <c r="B137" s="94" t="str">
        <f>[1]Traduzioni!$C$8</f>
        <v>ITEM</v>
      </c>
      <c r="C137" s="95"/>
      <c r="D137" s="93" t="str">
        <f>[1]Traduzioni!$C$9</f>
        <v>U.M.</v>
      </c>
      <c r="E137" s="122" t="str">
        <f>[1]Traduzioni!$C$10</f>
        <v>RUBLES</v>
      </c>
      <c r="F137" s="122" t="str">
        <f>[1]Traduzioni!$C$10</f>
        <v>RUBLES</v>
      </c>
      <c r="G137" s="97" t="str">
        <f>[1]Traduzioni!$C$13</f>
        <v>Pieces in a box</v>
      </c>
      <c r="H137" s="97" t="str">
        <f>[1]Traduzioni!$C$14</f>
        <v xml:space="preserve">Sqm in a box </v>
      </c>
      <c r="I137" s="97" t="str">
        <f>[1]Traduzioni!$C$15</f>
        <v xml:space="preserve">Sqm per pallet </v>
      </c>
      <c r="J137" s="97" t="str">
        <f>[1]Traduzioni!$C$11</f>
        <v>Min. Qty to be ordered</v>
      </c>
      <c r="K137" s="97" t="str">
        <f>[1]Traduzioni!$C$12</f>
        <v>Sold for full boxes only</v>
      </c>
    </row>
    <row r="138" spans="1:11" ht="34.5" customHeight="1" x14ac:dyDescent="0.2">
      <c r="A138" s="145">
        <v>600100000016</v>
      </c>
      <c r="B138" s="524" t="s">
        <v>799</v>
      </c>
      <c r="C138" s="524"/>
      <c r="D138" s="105" t="str">
        <f>[1]CODE!D223</f>
        <v>шт - pz - pcs</v>
      </c>
      <c r="E138" s="263">
        <v>605</v>
      </c>
      <c r="F138" s="264">
        <v>545</v>
      </c>
      <c r="G138" s="105">
        <f>[1]CODE!G223</f>
        <v>50</v>
      </c>
      <c r="H138" s="105" t="str">
        <f>[1]CODE!H223</f>
        <v>−</v>
      </c>
      <c r="I138" s="105" t="str">
        <f>[1]CODE!I223</f>
        <v>−</v>
      </c>
      <c r="J138" s="105" t="str">
        <f>[1]CODE!J223</f>
        <v>10 шт - pz - pcs</v>
      </c>
      <c r="K138" s="105" t="str">
        <f>[1]CODE!K223</f>
        <v>нет - no</v>
      </c>
    </row>
    <row r="139" spans="1:11" ht="34.5" customHeight="1" thickBot="1" x14ac:dyDescent="0.25">
      <c r="A139" s="145">
        <v>600100000013</v>
      </c>
      <c r="B139" s="525" t="s">
        <v>800</v>
      </c>
      <c r="C139" s="525"/>
      <c r="D139" s="489" t="str">
        <f>[1]CODE!D224</f>
        <v>шт - pz - pcs</v>
      </c>
      <c r="E139" s="593">
        <v>745</v>
      </c>
      <c r="F139" s="594">
        <v>671</v>
      </c>
      <c r="G139" s="489">
        <f>[1]CODE!G224</f>
        <v>50</v>
      </c>
      <c r="H139" s="489" t="str">
        <f>[1]CODE!H224</f>
        <v>−</v>
      </c>
      <c r="I139" s="489" t="str">
        <f>[1]CODE!I224</f>
        <v>−</v>
      </c>
      <c r="J139" s="489" t="str">
        <f>[1]CODE!J224</f>
        <v>10 шт - pz - pcs</v>
      </c>
      <c r="K139" s="489" t="str">
        <f>[1]CODE!K224</f>
        <v>нет - no</v>
      </c>
    </row>
    <row r="140" spans="1:11" ht="33.75" customHeight="1" thickBot="1" x14ac:dyDescent="0.25">
      <c r="A140" s="145">
        <v>600100000014</v>
      </c>
      <c r="B140" s="525" t="s">
        <v>801</v>
      </c>
      <c r="C140" s="525"/>
      <c r="D140" s="489"/>
      <c r="E140" s="593">
        <f>[1]CODE!G189</f>
        <v>0</v>
      </c>
      <c r="F140" s="594"/>
      <c r="G140" s="489"/>
      <c r="H140" s="489"/>
      <c r="I140" s="489"/>
      <c r="J140" s="489"/>
      <c r="K140" s="489"/>
    </row>
    <row r="141" spans="1:11" ht="33.75" customHeight="1" thickBot="1" x14ac:dyDescent="0.25">
      <c r="A141" s="145">
        <v>600100000015</v>
      </c>
      <c r="B141" s="525" t="s">
        <v>802</v>
      </c>
      <c r="C141" s="525"/>
      <c r="D141" s="489"/>
      <c r="E141" s="593">
        <f>[1]CODE!G190</f>
        <v>0</v>
      </c>
      <c r="F141" s="594"/>
      <c r="G141" s="489"/>
      <c r="H141" s="489"/>
      <c r="I141" s="489"/>
      <c r="J141" s="489"/>
      <c r="K141" s="489"/>
    </row>
    <row r="142" spans="1:11" ht="37.5" customHeight="1" thickBot="1" x14ac:dyDescent="0.25">
      <c r="B142" s="127"/>
      <c r="C142" s="127"/>
      <c r="E142" s="113"/>
      <c r="F142" s="113"/>
    </row>
    <row r="143" spans="1:11" ht="36.75" customHeight="1" thickBot="1" x14ac:dyDescent="0.25">
      <c r="A143" s="68" t="str">
        <f>[1]Traduzioni!$B$5</f>
        <v>ФОРМАТ</v>
      </c>
      <c r="B143" s="509" t="str">
        <f>[1]Traduzioni!$B$44</f>
        <v>Бордюр 2х45</v>
      </c>
      <c r="C143" s="509"/>
      <c r="D143" s="114" t="s">
        <v>752</v>
      </c>
      <c r="E143" s="115"/>
      <c r="F143" s="115"/>
      <c r="G143" s="477" t="s">
        <v>736</v>
      </c>
      <c r="H143" s="477" t="s">
        <v>697</v>
      </c>
      <c r="I143" s="477" t="s">
        <v>736</v>
      </c>
      <c r="J143" s="71"/>
      <c r="K143" s="72"/>
    </row>
    <row r="144" spans="1:11" ht="30" hidden="1" customHeight="1" thickBot="1" x14ac:dyDescent="0.25">
      <c r="A144" s="73" t="str">
        <f>[1]Traduzioni!$A$5</f>
        <v>FORMATO</v>
      </c>
      <c r="B144" s="510" t="str">
        <f>[1]Traduzioni!$A$44</f>
        <v>Listello 2x45</v>
      </c>
      <c r="C144" s="510"/>
      <c r="D144" s="116" t="s">
        <v>753</v>
      </c>
      <c r="E144" s="117"/>
      <c r="F144" s="117"/>
      <c r="G144" s="478" t="s">
        <v>737</v>
      </c>
      <c r="H144" s="478"/>
      <c r="I144" s="478"/>
      <c r="J144" s="76"/>
      <c r="K144" s="77"/>
    </row>
    <row r="145" spans="1:11" ht="27.75" hidden="1" customHeight="1" thickBot="1" x14ac:dyDescent="0.25">
      <c r="A145" s="78" t="str">
        <f>[1]Traduzioni!$C$5</f>
        <v>SIZE</v>
      </c>
      <c r="B145" s="511" t="str">
        <f>[1]Traduzioni!$C$44</f>
        <v>Listello 2x45</v>
      </c>
      <c r="C145" s="511"/>
      <c r="D145" s="118" t="s">
        <v>754</v>
      </c>
      <c r="E145" s="119"/>
      <c r="F145" s="119"/>
      <c r="G145" s="479" t="s">
        <v>755</v>
      </c>
      <c r="H145" s="479"/>
      <c r="I145" s="479"/>
      <c r="J145" s="81"/>
      <c r="K145" s="82"/>
    </row>
    <row r="146" spans="1:11" ht="16.5" hidden="1" thickBot="1" x14ac:dyDescent="0.25">
      <c r="B146" s="127"/>
      <c r="C146" s="127"/>
      <c r="E146" s="113"/>
      <c r="F146" s="113"/>
    </row>
    <row r="147" spans="1:11" ht="50.25" customHeight="1" x14ac:dyDescent="0.2">
      <c r="A147" s="83" t="str">
        <f>[1]Traduzioni!$B$7</f>
        <v>КОД</v>
      </c>
      <c r="B147" s="84" t="str">
        <f>[1]Traduzioni!$B$8</f>
        <v>АРТИКУЛ</v>
      </c>
      <c r="C147" s="85"/>
      <c r="D147" s="83" t="str">
        <f>[1]Traduzioni!$B$9</f>
        <v>ЕД.ИЗМ.</v>
      </c>
      <c r="E147" s="120" t="str">
        <f>[1]Traduzioni!$B$10</f>
        <v>РУБЛИ</v>
      </c>
      <c r="F147" s="120" t="str">
        <f>[1]Traduzioni!$B$10</f>
        <v>РУБЛИ</v>
      </c>
      <c r="G147" s="87" t="str">
        <f>[1]Traduzioni!$B$13</f>
        <v>Штук в коробке</v>
      </c>
      <c r="H147" s="87" t="str">
        <f>[1]Traduzioni!$B$14</f>
        <v>М2 в коробке</v>
      </c>
      <c r="I147" s="87" t="str">
        <f>[1]Traduzioni!$B$15</f>
        <v>М2 в паллете</v>
      </c>
      <c r="J147" s="87" t="str">
        <f>[1]Traduzioni!$B$11</f>
        <v>Минималь-ный заказ</v>
      </c>
      <c r="K147" s="87" t="str">
        <f>[1]Traduzioni!$B$12</f>
        <v>Продается только коробками</v>
      </c>
    </row>
    <row r="148" spans="1:11" ht="0.75" customHeight="1" thickBot="1" x14ac:dyDescent="0.25">
      <c r="A148" s="88" t="str">
        <f>[1]Traduzioni!$A$7</f>
        <v>CODICE</v>
      </c>
      <c r="B148" s="89" t="str">
        <f>[1]Traduzioni!$A$8</f>
        <v>ARTICOLO</v>
      </c>
      <c r="C148" s="90"/>
      <c r="D148" s="88" t="str">
        <f>[1]Traduzioni!$A$9</f>
        <v>U.M.</v>
      </c>
      <c r="E148" s="121" t="str">
        <f>[1]Traduzioni!$A$10</f>
        <v>RUBLI</v>
      </c>
      <c r="F148" s="121" t="str">
        <f>[1]Traduzioni!$A$10</f>
        <v>RUBLI</v>
      </c>
      <c r="G148" s="92" t="str">
        <f>[1]Traduzioni!$A$13</f>
        <v>Pz per scatola</v>
      </c>
      <c r="H148" s="92" t="str">
        <f>[1]Traduzioni!$A$14</f>
        <v>Mq per scatola</v>
      </c>
      <c r="I148" s="92" t="str">
        <f>[1]Traduzioni!$A$15</f>
        <v>Mq per pallet</v>
      </c>
      <c r="J148" s="92" t="str">
        <f>[1]Traduzioni!$A$11</f>
        <v>Ordine minimo</v>
      </c>
      <c r="K148" s="92" t="str">
        <f>[1]Traduzioni!$A$12</f>
        <v>Venduto solo a scatole intere</v>
      </c>
    </row>
    <row r="149" spans="1:11" ht="12.75" hidden="1" customHeight="1" thickBot="1" x14ac:dyDescent="0.25">
      <c r="A149" s="93" t="str">
        <f>[1]Traduzioni!$C$7</f>
        <v>CODE</v>
      </c>
      <c r="B149" s="94" t="str">
        <f>[1]Traduzioni!$C$8</f>
        <v>ITEM</v>
      </c>
      <c r="C149" s="95"/>
      <c r="D149" s="93" t="str">
        <f>[1]Traduzioni!$C$9</f>
        <v>U.M.</v>
      </c>
      <c r="E149" s="122" t="str">
        <f>[1]Traduzioni!$C$10</f>
        <v>RUBLES</v>
      </c>
      <c r="F149" s="122" t="str">
        <f>[1]Traduzioni!$C$10</f>
        <v>RUBLES</v>
      </c>
      <c r="G149" s="97" t="str">
        <f>[1]Traduzioni!$C$13</f>
        <v>Pieces in a box</v>
      </c>
      <c r="H149" s="97" t="str">
        <f>[1]Traduzioni!$C$14</f>
        <v xml:space="preserve">Sqm in a box </v>
      </c>
      <c r="I149" s="97" t="str">
        <f>[1]Traduzioni!$C$15</f>
        <v xml:space="preserve">Sqm per pallet </v>
      </c>
      <c r="J149" s="97" t="str">
        <f>[1]Traduzioni!$C$11</f>
        <v>Min. Qty to be ordered</v>
      </c>
      <c r="K149" s="97" t="str">
        <f>[1]Traduzioni!$C$12</f>
        <v>Sold for full boxes only</v>
      </c>
    </row>
    <row r="150" spans="1:11" ht="36" customHeight="1" thickBot="1" x14ac:dyDescent="0.25">
      <c r="A150" s="98">
        <v>600100000003</v>
      </c>
      <c r="B150" s="139" t="s">
        <v>738</v>
      </c>
      <c r="C150" s="140"/>
      <c r="D150" s="495" t="str">
        <f>[1]CODE!D235</f>
        <v>шт - pz - pcs</v>
      </c>
      <c r="E150" s="497">
        <v>584</v>
      </c>
      <c r="F150" s="482">
        <v>526</v>
      </c>
      <c r="G150" s="495">
        <f>[1]CODE!G235</f>
        <v>10</v>
      </c>
      <c r="H150" s="495" t="str">
        <f>[1]CODE!H235</f>
        <v>−</v>
      </c>
      <c r="I150" s="495" t="str">
        <f>[1]CODE!I235</f>
        <v>−</v>
      </c>
      <c r="J150" s="495" t="str">
        <f>[1]CODE!J235</f>
        <v>Коробко  Scatola   Box</v>
      </c>
      <c r="K150" s="495" t="str">
        <f>[1]CODE!K235</f>
        <v>да - sì - yes</v>
      </c>
    </row>
    <row r="151" spans="1:11" ht="32.25" thickBot="1" x14ac:dyDescent="0.25">
      <c r="A151" s="98">
        <v>600100000004</v>
      </c>
      <c r="B151" s="139" t="s">
        <v>739</v>
      </c>
      <c r="C151" s="144"/>
      <c r="D151" s="495"/>
      <c r="E151" s="497"/>
      <c r="F151" s="482"/>
      <c r="G151" s="495"/>
      <c r="H151" s="495"/>
      <c r="I151" s="495"/>
      <c r="J151" s="495"/>
      <c r="K151" s="495"/>
    </row>
    <row r="152" spans="1:11" ht="31.5" x14ac:dyDescent="0.2">
      <c r="A152" s="98">
        <v>600100000005</v>
      </c>
      <c r="B152" s="139" t="s">
        <v>740</v>
      </c>
      <c r="C152" s="144"/>
      <c r="D152" s="495"/>
      <c r="E152" s="497"/>
      <c r="F152" s="482"/>
      <c r="G152" s="495"/>
      <c r="H152" s="495"/>
      <c r="I152" s="495"/>
      <c r="J152" s="495"/>
      <c r="K152" s="495"/>
    </row>
    <row r="153" spans="1:11" ht="16.5" thickBot="1" x14ac:dyDescent="0.25">
      <c r="B153" s="127"/>
      <c r="C153" s="127"/>
      <c r="E153" s="113"/>
      <c r="F153" s="113"/>
    </row>
    <row r="154" spans="1:11" ht="31.5" customHeight="1" thickBot="1" x14ac:dyDescent="0.25">
      <c r="A154" s="68" t="str">
        <f>[1]Traduzioni!$B$5</f>
        <v>ФОРМАТ</v>
      </c>
      <c r="B154" s="509" t="str">
        <f>[1]Traduzioni!$B$44</f>
        <v>Бордюр 2х45</v>
      </c>
      <c r="C154" s="509"/>
      <c r="D154" s="114" t="s">
        <v>752</v>
      </c>
      <c r="E154" s="115"/>
      <c r="F154" s="115"/>
      <c r="G154" s="477" t="s">
        <v>726</v>
      </c>
      <c r="H154" s="477" t="s">
        <v>697</v>
      </c>
      <c r="I154" s="477" t="s">
        <v>726</v>
      </c>
      <c r="J154" s="71"/>
      <c r="K154" s="72"/>
    </row>
    <row r="155" spans="1:11" ht="24" hidden="1" thickBot="1" x14ac:dyDescent="0.25">
      <c r="A155" s="73" t="str">
        <f>[1]Traduzioni!$A$5</f>
        <v>FORMATO</v>
      </c>
      <c r="B155" s="510" t="str">
        <f>[1]Traduzioni!$A$44</f>
        <v>Listello 2x45</v>
      </c>
      <c r="C155" s="510"/>
      <c r="D155" s="116" t="s">
        <v>753</v>
      </c>
      <c r="E155" s="117"/>
      <c r="F155" s="117"/>
      <c r="G155" s="478" t="s">
        <v>728</v>
      </c>
      <c r="H155" s="478" t="s">
        <v>697</v>
      </c>
      <c r="I155" s="478" t="s">
        <v>728</v>
      </c>
      <c r="J155" s="76"/>
      <c r="K155" s="77"/>
    </row>
    <row r="156" spans="1:11" ht="24" hidden="1" thickBot="1" x14ac:dyDescent="0.25">
      <c r="A156" s="78" t="str">
        <f>[1]Traduzioni!$C$5</f>
        <v>SIZE</v>
      </c>
      <c r="B156" s="511" t="str">
        <f>[1]Traduzioni!$C$44</f>
        <v>Listello 2x45</v>
      </c>
      <c r="C156" s="511"/>
      <c r="D156" s="118" t="s">
        <v>754</v>
      </c>
      <c r="E156" s="119"/>
      <c r="F156" s="119"/>
      <c r="G156" s="479" t="s">
        <v>798</v>
      </c>
      <c r="H156" s="479" t="s">
        <v>697</v>
      </c>
      <c r="I156" s="479" t="s">
        <v>798</v>
      </c>
      <c r="J156" s="81"/>
      <c r="K156" s="82"/>
    </row>
    <row r="157" spans="1:11" ht="16.5" hidden="1" thickBot="1" x14ac:dyDescent="0.25">
      <c r="B157" s="127"/>
      <c r="C157" s="127"/>
      <c r="E157" s="113"/>
      <c r="F157" s="113"/>
    </row>
    <row r="158" spans="1:11" ht="48" customHeight="1" x14ac:dyDescent="0.2">
      <c r="A158" s="83" t="str">
        <f>[1]Traduzioni!$B$7</f>
        <v>КОД</v>
      </c>
      <c r="B158" s="84" t="str">
        <f>[1]Traduzioni!$B$8</f>
        <v>АРТИКУЛ</v>
      </c>
      <c r="C158" s="85"/>
      <c r="D158" s="83" t="str">
        <f>[1]Traduzioni!$B$9</f>
        <v>ЕД.ИЗМ.</v>
      </c>
      <c r="E158" s="120" t="str">
        <f>[1]Traduzioni!$B$10</f>
        <v>РУБЛИ</v>
      </c>
      <c r="F158" s="120" t="str">
        <f>[1]Traduzioni!$B$10</f>
        <v>РУБЛИ</v>
      </c>
      <c r="G158" s="87" t="str">
        <f>[1]Traduzioni!$B$13</f>
        <v>Штук в коробке</v>
      </c>
      <c r="H158" s="87" t="str">
        <f>[1]Traduzioni!$B$14</f>
        <v>М2 в коробке</v>
      </c>
      <c r="I158" s="87" t="str">
        <f>[1]Traduzioni!$B$15</f>
        <v>М2 в паллете</v>
      </c>
      <c r="J158" s="87" t="str">
        <f>[1]Traduzioni!$B$11</f>
        <v>Минималь-ный заказ</v>
      </c>
      <c r="K158" s="87" t="str">
        <f>[1]Traduzioni!$B$12</f>
        <v>Продается только коробками</v>
      </c>
    </row>
    <row r="159" spans="1:11" ht="30" hidden="1" customHeight="1" x14ac:dyDescent="0.2">
      <c r="A159" s="88" t="str">
        <f>[1]Traduzioni!$A$7</f>
        <v>CODICE</v>
      </c>
      <c r="B159" s="89" t="str">
        <f>[1]Traduzioni!$A$8</f>
        <v>ARTICOLO</v>
      </c>
      <c r="C159" s="90"/>
      <c r="D159" s="88" t="str">
        <f>[1]Traduzioni!$A$9</f>
        <v>U.M.</v>
      </c>
      <c r="E159" s="121" t="str">
        <f>[1]Traduzioni!$A$10</f>
        <v>RUBLI</v>
      </c>
      <c r="F159" s="121" t="str">
        <f>[1]Traduzioni!$A$10</f>
        <v>RUBLI</v>
      </c>
      <c r="G159" s="92" t="str">
        <f>[1]Traduzioni!$A$13</f>
        <v>Pz per scatola</v>
      </c>
      <c r="H159" s="92" t="str">
        <f>[1]Traduzioni!$A$14</f>
        <v>Mq per scatola</v>
      </c>
      <c r="I159" s="92" t="str">
        <f>[1]Traduzioni!$A$15</f>
        <v>Mq per pallet</v>
      </c>
      <c r="J159" s="92" t="str">
        <f>[1]Traduzioni!$A$11</f>
        <v>Ordine minimo</v>
      </c>
      <c r="K159" s="92" t="str">
        <f>[1]Traduzioni!$A$12</f>
        <v>Venduto solo a scatole intere</v>
      </c>
    </row>
    <row r="160" spans="1:11" ht="12.75" hidden="1" customHeight="1" thickBot="1" x14ac:dyDescent="0.25">
      <c r="A160" s="93" t="str">
        <f>[1]Traduzioni!$C$7</f>
        <v>CODE</v>
      </c>
      <c r="B160" s="94" t="str">
        <f>[1]Traduzioni!$C$8</f>
        <v>ITEM</v>
      </c>
      <c r="C160" s="95"/>
      <c r="D160" s="93" t="str">
        <f>[1]Traduzioni!$C$9</f>
        <v>U.M.</v>
      </c>
      <c r="E160" s="122" t="str">
        <f>[1]Traduzioni!$C$10</f>
        <v>RUBLES</v>
      </c>
      <c r="F160" s="122" t="str">
        <f>[1]Traduzioni!$C$10</f>
        <v>RUBLES</v>
      </c>
      <c r="G160" s="97" t="str">
        <f>[1]Traduzioni!$C$13</f>
        <v>Pieces in a box</v>
      </c>
      <c r="H160" s="97" t="str">
        <f>[1]Traduzioni!$C$14</f>
        <v xml:space="preserve">Sqm in a box </v>
      </c>
      <c r="I160" s="97" t="str">
        <f>[1]Traduzioni!$C$15</f>
        <v xml:space="preserve">Sqm per pallet </v>
      </c>
      <c r="J160" s="97" t="str">
        <f>[1]Traduzioni!$C$11</f>
        <v>Min. Qty to be ordered</v>
      </c>
      <c r="K160" s="97" t="str">
        <f>[1]Traduzioni!$C$12</f>
        <v>Sold for full boxes only</v>
      </c>
    </row>
    <row r="161" spans="1:11" ht="35.25" customHeight="1" x14ac:dyDescent="0.2">
      <c r="A161" s="98">
        <v>600100000001</v>
      </c>
      <c r="B161" s="139" t="s">
        <v>735</v>
      </c>
      <c r="C161" s="140"/>
      <c r="D161" s="143" t="str">
        <f>[1]CODE!D246</f>
        <v>шт - pz - pcs</v>
      </c>
      <c r="E161" s="162">
        <v>611</v>
      </c>
      <c r="F161" s="110">
        <v>550</v>
      </c>
      <c r="G161" s="143">
        <f>[1]CODE!G246</f>
        <v>10</v>
      </c>
      <c r="H161" s="143" t="str">
        <f>[1]CODE!H246</f>
        <v>−</v>
      </c>
      <c r="I161" s="143" t="str">
        <f>[1]CODE!I246</f>
        <v>−</v>
      </c>
      <c r="J161" s="143" t="str">
        <f>[1]CODE!J246</f>
        <v>Коробко  Scatola   Box</v>
      </c>
      <c r="K161" s="143" t="str">
        <f>[1]CODE!K246</f>
        <v>да - sì - yes</v>
      </c>
    </row>
    <row r="162" spans="1:11" ht="16.5" thickBot="1" x14ac:dyDescent="0.25">
      <c r="B162" s="66"/>
      <c r="E162" s="113"/>
      <c r="F162" s="113"/>
    </row>
    <row r="163" spans="1:11" ht="33" customHeight="1" thickBot="1" x14ac:dyDescent="0.25">
      <c r="A163" s="68" t="str">
        <f>[1]Traduzioni!$B$5</f>
        <v>ФОРМАТ</v>
      </c>
      <c r="B163" s="490" t="str">
        <f>[1]Traduzioni!$B$44</f>
        <v>Бордюр 2х45</v>
      </c>
      <c r="C163" s="490"/>
      <c r="D163" s="114" t="str">
        <f>[1]Traduzioni!$B$6</f>
        <v>ОБРАБОТКА:</v>
      </c>
      <c r="E163" s="115"/>
      <c r="F163" s="115"/>
      <c r="G163" s="477" t="str">
        <f>[1]Traduzioni!$B$26</f>
        <v>Шик</v>
      </c>
      <c r="H163" s="477" t="s">
        <v>697</v>
      </c>
      <c r="I163" s="477" t="str">
        <f>[1]Traduzioni!$B$24</f>
        <v>Стекло</v>
      </c>
      <c r="J163" s="71"/>
      <c r="K163" s="72"/>
    </row>
    <row r="164" spans="1:11" ht="24" hidden="1" thickBot="1" x14ac:dyDescent="0.25">
      <c r="A164" s="73" t="str">
        <f>[1]Traduzioni!$A$5</f>
        <v>FORMATO</v>
      </c>
      <c r="B164" s="491" t="str">
        <f>[1]Traduzioni!$A$44</f>
        <v>Listello 2x45</v>
      </c>
      <c r="C164" s="491"/>
      <c r="D164" s="116" t="str">
        <f>[1]Traduzioni!$A$6</f>
        <v>FINITURA:</v>
      </c>
      <c r="E164" s="117"/>
      <c r="F164" s="117"/>
      <c r="G164" s="478" t="str">
        <f>[1]Traduzioni!$A$26</f>
        <v>Chic</v>
      </c>
      <c r="H164" s="478"/>
      <c r="I164" s="478"/>
      <c r="J164" s="76"/>
      <c r="K164" s="77"/>
    </row>
    <row r="165" spans="1:11" ht="24" hidden="1" thickBot="1" x14ac:dyDescent="0.25">
      <c r="A165" s="78" t="str">
        <f>[1]Traduzioni!$C$5</f>
        <v>SIZE</v>
      </c>
      <c r="B165" s="492" t="str">
        <f>[1]Traduzioni!$C$44</f>
        <v>Listello 2x45</v>
      </c>
      <c r="C165" s="492"/>
      <c r="D165" s="118" t="str">
        <f>[1]Traduzioni!$C$6</f>
        <v>FINISH:</v>
      </c>
      <c r="E165" s="119"/>
      <c r="F165" s="119"/>
      <c r="G165" s="479" t="str">
        <f>[1]Traduzioni!$C$26</f>
        <v>Chic</v>
      </c>
      <c r="H165" s="479"/>
      <c r="I165" s="479"/>
      <c r="J165" s="81"/>
      <c r="K165" s="82"/>
    </row>
    <row r="166" spans="1:11" ht="16.5" hidden="1" thickBot="1" x14ac:dyDescent="0.25">
      <c r="B166" s="66"/>
      <c r="E166" s="113"/>
      <c r="F166" s="113"/>
    </row>
    <row r="167" spans="1:11" ht="45.75" customHeight="1" thickBot="1" x14ac:dyDescent="0.25">
      <c r="A167" s="83" t="str">
        <f>[1]Traduzioni!$B$7</f>
        <v>КОД</v>
      </c>
      <c r="B167" s="84" t="str">
        <f>[1]Traduzioni!$B$8</f>
        <v>АРТИКУЛ</v>
      </c>
      <c r="C167" s="85"/>
      <c r="D167" s="83" t="str">
        <f>[1]Traduzioni!$B$9</f>
        <v>ЕД.ИЗМ.</v>
      </c>
      <c r="E167" s="120" t="str">
        <f>[1]Traduzioni!$B$10</f>
        <v>РУБЛИ</v>
      </c>
      <c r="F167" s="120" t="str">
        <f>[1]Traduzioni!$B$10</f>
        <v>РУБЛИ</v>
      </c>
      <c r="G167" s="87" t="str">
        <f>[1]Traduzioni!$B$13</f>
        <v>Штук в коробке</v>
      </c>
      <c r="H167" s="87" t="s">
        <v>698</v>
      </c>
      <c r="I167" s="87" t="s">
        <v>699</v>
      </c>
      <c r="J167" s="87" t="str">
        <f>[1]Traduzioni!$B$11</f>
        <v>Минималь-ный заказ</v>
      </c>
      <c r="K167" s="87" t="str">
        <f>[1]Traduzioni!$B$12</f>
        <v>Продается только коробками</v>
      </c>
    </row>
    <row r="168" spans="1:11" ht="30" hidden="1" customHeight="1" thickBot="1" x14ac:dyDescent="0.25">
      <c r="A168" s="88" t="str">
        <f>[1]Traduzioni!$A$7</f>
        <v>CODICE</v>
      </c>
      <c r="B168" s="89" t="str">
        <f>[1]Traduzioni!$A$8</f>
        <v>ARTICOLO</v>
      </c>
      <c r="C168" s="90"/>
      <c r="D168" s="88" t="str">
        <f>[1]Traduzioni!$A$9</f>
        <v>U.M.</v>
      </c>
      <c r="E168" s="121" t="str">
        <f>[1]Traduzioni!$A$10</f>
        <v>RUBLI</v>
      </c>
      <c r="F168" s="121" t="str">
        <f>[1]Traduzioni!$A$10</f>
        <v>RUBLI</v>
      </c>
      <c r="G168" s="92" t="str">
        <f>[1]Traduzioni!$A$13</f>
        <v>Pz per scatola</v>
      </c>
      <c r="H168" s="92" t="str">
        <f>[1]Traduzioni!$A$14</f>
        <v>Mq per scatola</v>
      </c>
      <c r="I168" s="92" t="str">
        <f>[1]Traduzioni!$A$15</f>
        <v>Mq per pallet</v>
      </c>
      <c r="J168" s="92" t="str">
        <f>[1]Traduzioni!$A$11</f>
        <v>Ordine minimo</v>
      </c>
      <c r="K168" s="92" t="str">
        <f>[1]Traduzioni!$A$12</f>
        <v>Venduto solo a scatole intere</v>
      </c>
    </row>
    <row r="169" spans="1:11" ht="21" hidden="1" customHeight="1" thickBot="1" x14ac:dyDescent="0.25">
      <c r="A169" s="93" t="str">
        <f>[1]Traduzioni!$C$7</f>
        <v>CODE</v>
      </c>
      <c r="B169" s="94" t="str">
        <f>[1]Traduzioni!$C$8</f>
        <v>ITEM</v>
      </c>
      <c r="C169" s="95"/>
      <c r="D169" s="93" t="str">
        <f>[1]Traduzioni!$C$9</f>
        <v>U.M.</v>
      </c>
      <c r="E169" s="122" t="str">
        <f>[1]Traduzioni!$C$10</f>
        <v>RUBLES</v>
      </c>
      <c r="F169" s="122" t="str">
        <f>[1]Traduzioni!$C$10</f>
        <v>RUBLES</v>
      </c>
      <c r="G169" s="97" t="str">
        <f>[1]Traduzioni!$C$13</f>
        <v>Pieces in a box</v>
      </c>
      <c r="H169" s="97" t="str">
        <f>[1]Traduzioni!$C$14</f>
        <v xml:space="preserve">Sqm in a box </v>
      </c>
      <c r="I169" s="97" t="str">
        <f>[1]Traduzioni!$C$15</f>
        <v xml:space="preserve">Sqm per pallet </v>
      </c>
      <c r="J169" s="97" t="str">
        <f>[1]Traduzioni!$C$11</f>
        <v>Min. Qty to be ordered</v>
      </c>
      <c r="K169" s="97" t="str">
        <f>[1]Traduzioni!$C$12</f>
        <v>Sold for full boxes only</v>
      </c>
    </row>
    <row r="170" spans="1:11" ht="41.25" customHeight="1" thickBot="1" x14ac:dyDescent="0.25">
      <c r="A170" s="240">
        <v>600090000023</v>
      </c>
      <c r="B170" s="146" t="s">
        <v>935</v>
      </c>
      <c r="C170" s="147"/>
      <c r="D170" s="513" t="str">
        <f>[1]CODE!D255</f>
        <v>шт - pz - pcs</v>
      </c>
      <c r="E170" s="514">
        <v>663</v>
      </c>
      <c r="F170" s="515">
        <v>597</v>
      </c>
      <c r="G170" s="513">
        <f>[1]CODE!G255</f>
        <v>10</v>
      </c>
      <c r="H170" s="513" t="str">
        <f>[1]CODE!H255</f>
        <v>−</v>
      </c>
      <c r="I170" s="513" t="str">
        <f>[1]CODE!I255</f>
        <v>−</v>
      </c>
      <c r="J170" s="513" t="str">
        <f>[1]CODE!J255</f>
        <v>Коробко  Scatola   Box</v>
      </c>
      <c r="K170" s="513" t="str">
        <f>[1]CODE!K255</f>
        <v>да - sì - yes</v>
      </c>
    </row>
    <row r="171" spans="1:11" ht="31.5" x14ac:dyDescent="0.2">
      <c r="A171" s="244">
        <v>600090000024</v>
      </c>
      <c r="B171" s="148" t="s">
        <v>936</v>
      </c>
      <c r="C171" s="144"/>
      <c r="D171" s="513"/>
      <c r="E171" s="514">
        <v>0</v>
      </c>
      <c r="F171" s="515"/>
      <c r="G171" s="513"/>
      <c r="H171" s="513"/>
      <c r="I171" s="513"/>
      <c r="J171" s="513"/>
      <c r="K171" s="513"/>
    </row>
    <row r="172" spans="1:11" ht="16.5" thickBot="1" x14ac:dyDescent="0.25">
      <c r="A172" s="127"/>
      <c r="B172" s="127"/>
      <c r="C172" s="127"/>
      <c r="D172" s="149"/>
      <c r="E172" s="201"/>
      <c r="F172" s="201"/>
      <c r="G172" s="127"/>
      <c r="H172" s="127"/>
      <c r="I172" s="127"/>
      <c r="J172" s="149"/>
      <c r="K172" s="127"/>
    </row>
    <row r="173" spans="1:11" ht="39" customHeight="1" thickBot="1" x14ac:dyDescent="0.25">
      <c r="A173" s="213" t="str">
        <f>[1]Traduzioni!$B$5</f>
        <v>ФОРМАТ</v>
      </c>
      <c r="B173" s="509" t="str">
        <f>[1]Traduzioni!$B$46</f>
        <v>Бордюр 2,5х45</v>
      </c>
      <c r="C173" s="509"/>
      <c r="D173" s="451" t="str">
        <f>[1]Traduzioni!$B$6</f>
        <v>ОБРАБОТКА:</v>
      </c>
      <c r="E173" s="214"/>
      <c r="F173" s="214"/>
      <c r="G173" s="560" t="str">
        <f>[1]Traduzioni!$B$27</f>
        <v>Неон</v>
      </c>
      <c r="H173" s="560" t="s">
        <v>697</v>
      </c>
      <c r="I173" s="560" t="str">
        <f>[1]Traduzioni!$B$24</f>
        <v>Стекло</v>
      </c>
      <c r="J173" s="215"/>
      <c r="K173" s="216"/>
    </row>
    <row r="174" spans="1:11" ht="38.25" hidden="1" customHeight="1" thickBot="1" x14ac:dyDescent="0.25">
      <c r="A174" s="217" t="str">
        <f>[1]Traduzioni!$A$5</f>
        <v>FORMATO</v>
      </c>
      <c r="B174" s="510" t="str">
        <f>[1]Traduzioni!$A$46</f>
        <v>Listello 2,5x45</v>
      </c>
      <c r="C174" s="510"/>
      <c r="D174" s="452" t="str">
        <f>[1]Traduzioni!$A$6</f>
        <v>FINITURA:</v>
      </c>
      <c r="E174" s="218"/>
      <c r="F174" s="218"/>
      <c r="G174" s="561" t="str">
        <f>[1]Traduzioni!$A$27</f>
        <v>Neon</v>
      </c>
      <c r="H174" s="561"/>
      <c r="I174" s="561"/>
      <c r="J174" s="219"/>
      <c r="K174" s="220"/>
    </row>
    <row r="175" spans="1:11" ht="37.5" hidden="1" customHeight="1" thickBot="1" x14ac:dyDescent="0.25">
      <c r="A175" s="221" t="str">
        <f>[1]Traduzioni!$C$5</f>
        <v>SIZE</v>
      </c>
      <c r="B175" s="511" t="str">
        <f>[1]Traduzioni!$C$46</f>
        <v>Listello 2,5x45</v>
      </c>
      <c r="C175" s="511"/>
      <c r="D175" s="453" t="str">
        <f>[1]Traduzioni!$C$6</f>
        <v>FINISH:</v>
      </c>
      <c r="E175" s="222"/>
      <c r="F175" s="222"/>
      <c r="G175" s="562" t="str">
        <f>[1]Traduzioni!$C$27</f>
        <v>Neon</v>
      </c>
      <c r="H175" s="562"/>
      <c r="I175" s="562"/>
      <c r="J175" s="223"/>
      <c r="K175" s="224"/>
    </row>
    <row r="176" spans="1:11" ht="16.5" hidden="1" thickBot="1" x14ac:dyDescent="0.25">
      <c r="A176" s="127"/>
      <c r="B176" s="127"/>
      <c r="C176" s="127"/>
      <c r="D176" s="149"/>
      <c r="E176" s="201"/>
      <c r="F176" s="201"/>
      <c r="G176" s="127"/>
      <c r="H176" s="127"/>
      <c r="I176" s="127"/>
      <c r="J176" s="149"/>
      <c r="K176" s="127"/>
    </row>
    <row r="177" spans="1:11" ht="46.5" customHeight="1" x14ac:dyDescent="0.2">
      <c r="A177" s="225" t="str">
        <f>[1]Traduzioni!$B$7</f>
        <v>КОД</v>
      </c>
      <c r="B177" s="226" t="str">
        <f>[1]Traduzioni!$B$8</f>
        <v>АРТИКУЛ</v>
      </c>
      <c r="C177" s="227"/>
      <c r="D177" s="225" t="str">
        <f>[1]Traduzioni!$B$9</f>
        <v>ЕД.ИЗМ.</v>
      </c>
      <c r="E177" s="228" t="str">
        <f>[1]Traduzioni!$B$10</f>
        <v>РУБЛИ</v>
      </c>
      <c r="F177" s="120" t="str">
        <f>[1]Traduzioni!$B$10</f>
        <v>РУБЛИ</v>
      </c>
      <c r="G177" s="229" t="str">
        <f>[1]Traduzioni!$B$13</f>
        <v>Штук в коробке</v>
      </c>
      <c r="H177" s="229" t="s">
        <v>698</v>
      </c>
      <c r="I177" s="229" t="s">
        <v>699</v>
      </c>
      <c r="J177" s="229" t="str">
        <f>[1]Traduzioni!$B$11</f>
        <v>Минималь-ный заказ</v>
      </c>
      <c r="K177" s="229" t="str">
        <f>[1]Traduzioni!$B$12</f>
        <v>Продается только коробками</v>
      </c>
    </row>
    <row r="178" spans="1:11" ht="0.75" customHeight="1" thickBot="1" x14ac:dyDescent="0.25">
      <c r="A178" s="230" t="str">
        <f>[1]Traduzioni!$A$7</f>
        <v>CODICE</v>
      </c>
      <c r="B178" s="231" t="str">
        <f>[1]Traduzioni!$A$8</f>
        <v>ARTICOLO</v>
      </c>
      <c r="C178" s="232"/>
      <c r="D178" s="230" t="str">
        <f>[1]Traduzioni!$A$9</f>
        <v>U.M.</v>
      </c>
      <c r="E178" s="233" t="str">
        <f>[1]Traduzioni!$A$10</f>
        <v>RUBLI</v>
      </c>
      <c r="F178" s="121" t="str">
        <f>[1]Traduzioni!$A$10</f>
        <v>RUBLI</v>
      </c>
      <c r="G178" s="234" t="str">
        <f>[1]Traduzioni!$A$13</f>
        <v>Pz per scatola</v>
      </c>
      <c r="H178" s="234" t="str">
        <f>[1]Traduzioni!$A$14</f>
        <v>Mq per scatola</v>
      </c>
      <c r="I178" s="234" t="str">
        <f>[1]Traduzioni!$A$15</f>
        <v>Mq per pallet</v>
      </c>
      <c r="J178" s="234" t="str">
        <f>[1]Traduzioni!$A$11</f>
        <v>Ordine minimo</v>
      </c>
      <c r="K178" s="234" t="str">
        <f>[1]Traduzioni!$A$12</f>
        <v>Venduto solo a scatole intere</v>
      </c>
    </row>
    <row r="179" spans="1:11" ht="22.5" hidden="1" customHeight="1" thickBot="1" x14ac:dyDescent="0.25">
      <c r="A179" s="235" t="str">
        <f>[1]Traduzioni!$C$7</f>
        <v>CODE</v>
      </c>
      <c r="B179" s="236" t="str">
        <f>[1]Traduzioni!$C$8</f>
        <v>ITEM</v>
      </c>
      <c r="C179" s="237"/>
      <c r="D179" s="235" t="str">
        <f>[1]Traduzioni!$C$9</f>
        <v>U.M.</v>
      </c>
      <c r="E179" s="238" t="str">
        <f>[1]Traduzioni!$C$10</f>
        <v>RUBLES</v>
      </c>
      <c r="F179" s="122" t="str">
        <f>[1]Traduzioni!$C$10</f>
        <v>RUBLES</v>
      </c>
      <c r="G179" s="239" t="str">
        <f>[1]Traduzioni!$C$13</f>
        <v>Pieces in a box</v>
      </c>
      <c r="H179" s="239" t="str">
        <f>[1]Traduzioni!$C$14</f>
        <v xml:space="preserve">Sqm in a box </v>
      </c>
      <c r="I179" s="239" t="str">
        <f>[1]Traduzioni!$C$15</f>
        <v xml:space="preserve">Sqm per pallet </v>
      </c>
      <c r="J179" s="239" t="str">
        <f>[1]Traduzioni!$C$11</f>
        <v>Min. Qty to be ordered</v>
      </c>
      <c r="K179" s="239" t="str">
        <f>[1]Traduzioni!$C$12</f>
        <v>Sold for full boxes only</v>
      </c>
    </row>
    <row r="180" spans="1:11" ht="35.25" customHeight="1" thickBot="1" x14ac:dyDescent="0.25">
      <c r="A180" s="240">
        <v>600090000016</v>
      </c>
      <c r="B180" s="146" t="s">
        <v>893</v>
      </c>
      <c r="C180" s="147"/>
      <c r="D180" s="513" t="str">
        <f>[1]CODE!D265</f>
        <v>шт - pz - pcs</v>
      </c>
      <c r="E180" s="514">
        <v>685</v>
      </c>
      <c r="F180" s="515">
        <v>617</v>
      </c>
      <c r="G180" s="513">
        <f>[1]CODE!G265</f>
        <v>10</v>
      </c>
      <c r="H180" s="513" t="str">
        <f>[1]CODE!H265</f>
        <v>−</v>
      </c>
      <c r="I180" s="513" t="str">
        <f>[1]CODE!I265</f>
        <v>−</v>
      </c>
      <c r="J180" s="513" t="str">
        <f>[1]CODE!J265</f>
        <v>Коробко  Scatola   Box</v>
      </c>
      <c r="K180" s="513" t="str">
        <f>[1]CODE!K265</f>
        <v>да - sì - yes</v>
      </c>
    </row>
    <row r="181" spans="1:11" ht="32.25" thickBot="1" x14ac:dyDescent="0.25">
      <c r="A181" s="244">
        <v>600090000015</v>
      </c>
      <c r="B181" s="148" t="s">
        <v>894</v>
      </c>
      <c r="C181" s="144"/>
      <c r="D181" s="513"/>
      <c r="E181" s="514">
        <v>0</v>
      </c>
      <c r="F181" s="515"/>
      <c r="G181" s="513"/>
      <c r="H181" s="513"/>
      <c r="I181" s="513"/>
      <c r="J181" s="513"/>
      <c r="K181" s="513"/>
    </row>
    <row r="182" spans="1:11" ht="31.5" x14ac:dyDescent="0.2">
      <c r="A182" s="145">
        <v>600090000014</v>
      </c>
      <c r="B182" s="139" t="s">
        <v>895</v>
      </c>
      <c r="C182" s="140"/>
      <c r="D182" s="513"/>
      <c r="E182" s="514">
        <v>0</v>
      </c>
      <c r="F182" s="515"/>
      <c r="G182" s="513"/>
      <c r="H182" s="513"/>
      <c r="I182" s="513"/>
      <c r="J182" s="513"/>
      <c r="K182" s="513"/>
    </row>
    <row r="183" spans="1:11" ht="16.5" thickBot="1" x14ac:dyDescent="0.25">
      <c r="A183" s="127"/>
      <c r="B183" s="127"/>
      <c r="C183" s="127"/>
      <c r="D183" s="149"/>
      <c r="E183" s="201"/>
      <c r="F183" s="201"/>
      <c r="G183" s="127"/>
      <c r="H183" s="127"/>
      <c r="I183" s="127"/>
      <c r="J183" s="149"/>
      <c r="K183" s="127"/>
    </row>
    <row r="184" spans="1:11" ht="42.75" customHeight="1" thickBot="1" x14ac:dyDescent="0.25">
      <c r="A184" s="213" t="str">
        <f>[1]Traduzioni!$B$5</f>
        <v>ФОРМАТ</v>
      </c>
      <c r="B184" s="509" t="str">
        <f>[1]Traduzioni!$B$47</f>
        <v>Бордюр 2,5х60</v>
      </c>
      <c r="C184" s="509"/>
      <c r="D184" s="451" t="str">
        <f>[1]Traduzioni!$B$6</f>
        <v>ОБРАБОТКА:</v>
      </c>
      <c r="E184" s="214"/>
      <c r="F184" s="214"/>
      <c r="G184" s="560" t="str">
        <f>[1]Traduzioni!$B$27</f>
        <v>Неон</v>
      </c>
      <c r="H184" s="560" t="s">
        <v>697</v>
      </c>
      <c r="I184" s="560" t="str">
        <f>[1]Traduzioni!$B$24</f>
        <v>Стекло</v>
      </c>
      <c r="J184" s="215"/>
      <c r="K184" s="216"/>
    </row>
    <row r="185" spans="1:11" ht="24" hidden="1" thickBot="1" x14ac:dyDescent="0.25">
      <c r="A185" s="217" t="str">
        <f>[1]Traduzioni!$A$5</f>
        <v>FORMATO</v>
      </c>
      <c r="B185" s="510" t="str">
        <f>[1]Traduzioni!$A$47</f>
        <v>Listello 2,5x60</v>
      </c>
      <c r="C185" s="510"/>
      <c r="D185" s="452" t="str">
        <f>[1]Traduzioni!$A$6</f>
        <v>FINITURA:</v>
      </c>
      <c r="E185" s="218"/>
      <c r="F185" s="218"/>
      <c r="G185" s="561" t="str">
        <f>[1]Traduzioni!$A$27</f>
        <v>Neon</v>
      </c>
      <c r="H185" s="561"/>
      <c r="I185" s="561"/>
      <c r="J185" s="219"/>
      <c r="K185" s="220"/>
    </row>
    <row r="186" spans="1:11" ht="24" hidden="1" thickBot="1" x14ac:dyDescent="0.25">
      <c r="A186" s="221" t="str">
        <f>[1]Traduzioni!$C$5</f>
        <v>SIZE</v>
      </c>
      <c r="B186" s="511" t="str">
        <f>[1]Traduzioni!$C$47</f>
        <v>Listello 2,5x60</v>
      </c>
      <c r="C186" s="511"/>
      <c r="D186" s="453" t="str">
        <f>[1]Traduzioni!$C$6</f>
        <v>FINISH:</v>
      </c>
      <c r="E186" s="222"/>
      <c r="F186" s="222"/>
      <c r="G186" s="562" t="str">
        <f>[1]Traduzioni!$C$27</f>
        <v>Neon</v>
      </c>
      <c r="H186" s="562"/>
      <c r="I186" s="562"/>
      <c r="J186" s="223"/>
      <c r="K186" s="224"/>
    </row>
    <row r="187" spans="1:11" ht="16.5" hidden="1" thickBot="1" x14ac:dyDescent="0.25">
      <c r="A187" s="127"/>
      <c r="B187" s="127"/>
      <c r="C187" s="127"/>
      <c r="D187" s="149"/>
      <c r="E187" s="201"/>
      <c r="F187" s="201"/>
      <c r="G187" s="127"/>
      <c r="H187" s="127"/>
      <c r="I187" s="127"/>
      <c r="J187" s="149"/>
      <c r="K187" s="127"/>
    </row>
    <row r="188" spans="1:11" ht="43.5" customHeight="1" thickBot="1" x14ac:dyDescent="0.25">
      <c r="A188" s="225" t="str">
        <f>[1]Traduzioni!$B$7</f>
        <v>КОД</v>
      </c>
      <c r="B188" s="226" t="str">
        <f>[1]Traduzioni!$B$8</f>
        <v>АРТИКУЛ</v>
      </c>
      <c r="C188" s="227"/>
      <c r="D188" s="225" t="str">
        <f>[1]Traduzioni!$B$9</f>
        <v>ЕД.ИЗМ.</v>
      </c>
      <c r="E188" s="228" t="str">
        <f>[1]Traduzioni!$B$10</f>
        <v>РУБЛИ</v>
      </c>
      <c r="F188" s="120" t="str">
        <f>[1]Traduzioni!$B$10</f>
        <v>РУБЛИ</v>
      </c>
      <c r="G188" s="229" t="str">
        <f>[1]Traduzioni!$B$13</f>
        <v>Штук в коробке</v>
      </c>
      <c r="H188" s="229" t="s">
        <v>698</v>
      </c>
      <c r="I188" s="229" t="s">
        <v>699</v>
      </c>
      <c r="J188" s="229" t="str">
        <f>[1]Traduzioni!$B$11</f>
        <v>Минималь-ный заказ</v>
      </c>
      <c r="K188" s="229" t="str">
        <f>[1]Traduzioni!$B$12</f>
        <v>Продается только коробками</v>
      </c>
    </row>
    <row r="189" spans="1:11" ht="33" hidden="1" customHeight="1" thickBot="1" x14ac:dyDescent="0.25">
      <c r="A189" s="230" t="str">
        <f>[1]Traduzioni!$A$7</f>
        <v>CODICE</v>
      </c>
      <c r="B189" s="231" t="str">
        <f>[1]Traduzioni!$A$8</f>
        <v>ARTICOLO</v>
      </c>
      <c r="C189" s="232"/>
      <c r="D189" s="230" t="str">
        <f>[1]Traduzioni!$A$9</f>
        <v>U.M.</v>
      </c>
      <c r="E189" s="233" t="str">
        <f>[1]Traduzioni!$A$10</f>
        <v>RUBLI</v>
      </c>
      <c r="F189" s="121" t="str">
        <f>[1]Traduzioni!$A$10</f>
        <v>RUBLI</v>
      </c>
      <c r="G189" s="234" t="str">
        <f>[1]Traduzioni!$A$13</f>
        <v>Pz per scatola</v>
      </c>
      <c r="H189" s="234" t="str">
        <f>[1]Traduzioni!$A$14</f>
        <v>Mq per scatola</v>
      </c>
      <c r="I189" s="234" t="str">
        <f>[1]Traduzioni!$A$15</f>
        <v>Mq per pallet</v>
      </c>
      <c r="J189" s="234" t="str">
        <f>[1]Traduzioni!$A$11</f>
        <v>Ordine minimo</v>
      </c>
      <c r="K189" s="234" t="str">
        <f>[1]Traduzioni!$A$12</f>
        <v>Venduto solo a scatole intere</v>
      </c>
    </row>
    <row r="190" spans="1:11" ht="23.25" hidden="1" customHeight="1" thickBot="1" x14ac:dyDescent="0.25">
      <c r="A190" s="235" t="str">
        <f>[1]Traduzioni!$C$7</f>
        <v>CODE</v>
      </c>
      <c r="B190" s="236" t="str">
        <f>[1]Traduzioni!$C$8</f>
        <v>ITEM</v>
      </c>
      <c r="C190" s="237"/>
      <c r="D190" s="235" t="str">
        <f>[1]Traduzioni!$C$9</f>
        <v>U.M.</v>
      </c>
      <c r="E190" s="238" t="str">
        <f>[1]Traduzioni!$C$10</f>
        <v>RUBLES</v>
      </c>
      <c r="F190" s="122" t="str">
        <f>[1]Traduzioni!$C$10</f>
        <v>RUBLES</v>
      </c>
      <c r="G190" s="239" t="str">
        <f>[1]Traduzioni!$C$13</f>
        <v>Pieces in a box</v>
      </c>
      <c r="H190" s="239" t="str">
        <f>[1]Traduzioni!$C$14</f>
        <v xml:space="preserve">Sqm in a box </v>
      </c>
      <c r="I190" s="239" t="str">
        <f>[1]Traduzioni!$C$15</f>
        <v xml:space="preserve">Sqm per pallet </v>
      </c>
      <c r="J190" s="239" t="str">
        <f>[1]Traduzioni!$C$11</f>
        <v>Min. Qty to be ordered</v>
      </c>
      <c r="K190" s="239" t="str">
        <f>[1]Traduzioni!$C$12</f>
        <v>Sold for full boxes only</v>
      </c>
    </row>
    <row r="191" spans="1:11" ht="40.5" customHeight="1" thickBot="1" x14ac:dyDescent="0.25">
      <c r="A191" s="240">
        <v>600090000019</v>
      </c>
      <c r="B191" s="146" t="s">
        <v>893</v>
      </c>
      <c r="C191" s="147"/>
      <c r="D191" s="513" t="str">
        <f>[1]CODE!D276</f>
        <v>шт - pz - pcs</v>
      </c>
      <c r="E191" s="514">
        <v>889</v>
      </c>
      <c r="F191" s="515">
        <v>800</v>
      </c>
      <c r="G191" s="513">
        <f>[1]CODE!G276</f>
        <v>10</v>
      </c>
      <c r="H191" s="513" t="str">
        <f>[1]CODE!H276</f>
        <v>−</v>
      </c>
      <c r="I191" s="513" t="str">
        <f>[1]CODE!I276</f>
        <v>−</v>
      </c>
      <c r="J191" s="513" t="str">
        <f>[1]CODE!J276</f>
        <v>Коробко  Scatola   Box</v>
      </c>
      <c r="K191" s="513" t="str">
        <f>[1]CODE!K276</f>
        <v>нет - no</v>
      </c>
    </row>
    <row r="192" spans="1:11" ht="32.25" thickBot="1" x14ac:dyDescent="0.25">
      <c r="A192" s="241">
        <v>600090000018</v>
      </c>
      <c r="B192" s="148" t="s">
        <v>894</v>
      </c>
      <c r="C192" s="144"/>
      <c r="D192" s="513"/>
      <c r="E192" s="514"/>
      <c r="F192" s="515"/>
      <c r="G192" s="513"/>
      <c r="H192" s="513"/>
      <c r="I192" s="513"/>
      <c r="J192" s="513"/>
      <c r="K192" s="513"/>
    </row>
    <row r="193" spans="1:11" ht="31.5" x14ac:dyDescent="0.2">
      <c r="A193" s="145">
        <v>600090000017</v>
      </c>
      <c r="B193" s="139" t="s">
        <v>895</v>
      </c>
      <c r="C193" s="140"/>
      <c r="D193" s="513"/>
      <c r="E193" s="514"/>
      <c r="F193" s="515"/>
      <c r="G193" s="513"/>
      <c r="H193" s="513"/>
      <c r="I193" s="513"/>
      <c r="J193" s="513"/>
      <c r="K193" s="513"/>
    </row>
    <row r="194" spans="1:11" ht="16.5" thickBot="1" x14ac:dyDescent="0.25">
      <c r="B194" s="127"/>
      <c r="C194" s="127"/>
      <c r="E194" s="113"/>
      <c r="F194" s="113"/>
    </row>
    <row r="195" spans="1:11" ht="32.25" customHeight="1" thickBot="1" x14ac:dyDescent="0.25">
      <c r="A195" s="68" t="str">
        <f>[1]Traduzioni!$B$5</f>
        <v>ФОРМАТ</v>
      </c>
      <c r="B195" s="509" t="str">
        <f>[1]Traduzioni!$B$49</f>
        <v>Тоццетто 2х2</v>
      </c>
      <c r="C195" s="509"/>
      <c r="D195" s="114" t="s">
        <v>752</v>
      </c>
      <c r="E195" s="115"/>
      <c r="F195" s="115"/>
      <c r="G195" s="477" t="s">
        <v>736</v>
      </c>
      <c r="H195" s="477" t="s">
        <v>697</v>
      </c>
      <c r="I195" s="477" t="s">
        <v>736</v>
      </c>
      <c r="J195" s="71"/>
      <c r="K195" s="72"/>
    </row>
    <row r="196" spans="1:11" ht="24" hidden="1" thickBot="1" x14ac:dyDescent="0.25">
      <c r="A196" s="73" t="str">
        <f>[1]Traduzioni!$A$5</f>
        <v>FORMATO</v>
      </c>
      <c r="B196" s="510" t="str">
        <f>[1]Traduzioni!$A$49</f>
        <v>Tozzetto 2x2</v>
      </c>
      <c r="C196" s="510"/>
      <c r="D196" s="116" t="s">
        <v>753</v>
      </c>
      <c r="E196" s="117"/>
      <c r="F196" s="117"/>
      <c r="G196" s="478" t="s">
        <v>737</v>
      </c>
      <c r="H196" s="478"/>
      <c r="I196" s="478"/>
      <c r="J196" s="76"/>
      <c r="K196" s="77"/>
    </row>
    <row r="197" spans="1:11" ht="24" hidden="1" thickBot="1" x14ac:dyDescent="0.25">
      <c r="A197" s="78" t="str">
        <f>[1]Traduzioni!$C$5</f>
        <v>SIZE</v>
      </c>
      <c r="B197" s="511" t="str">
        <f>[1]Traduzioni!$C$49</f>
        <v>Tozzetto 2x2</v>
      </c>
      <c r="C197" s="511"/>
      <c r="D197" s="118" t="s">
        <v>754</v>
      </c>
      <c r="E197" s="119"/>
      <c r="F197" s="119"/>
      <c r="G197" s="479" t="s">
        <v>755</v>
      </c>
      <c r="H197" s="479"/>
      <c r="I197" s="479"/>
      <c r="J197" s="81"/>
      <c r="K197" s="82"/>
    </row>
    <row r="198" spans="1:11" ht="12.75" hidden="1" customHeight="1" thickBot="1" x14ac:dyDescent="0.25">
      <c r="B198" s="127"/>
      <c r="C198" s="127"/>
      <c r="E198" s="113"/>
      <c r="F198" s="113"/>
    </row>
    <row r="199" spans="1:11" ht="48" customHeight="1" thickBot="1" x14ac:dyDescent="0.25">
      <c r="A199" s="83" t="str">
        <f>[1]Traduzioni!$B$7</f>
        <v>КОД</v>
      </c>
      <c r="B199" s="84" t="str">
        <f>[1]Traduzioni!$B$8</f>
        <v>АРТИКУЛ</v>
      </c>
      <c r="C199" s="85"/>
      <c r="D199" s="83" t="str">
        <f>[1]Traduzioni!$B$9</f>
        <v>ЕД.ИЗМ.</v>
      </c>
      <c r="E199" s="120" t="str">
        <f>[1]Traduzioni!$B$10</f>
        <v>РУБЛИ</v>
      </c>
      <c r="F199" s="120" t="str">
        <f>[1]Traduzioni!$B$10</f>
        <v>РУБЛИ</v>
      </c>
      <c r="G199" s="87" t="str">
        <f>[1]Traduzioni!$B$13</f>
        <v>Штук в коробке</v>
      </c>
      <c r="H199" s="87" t="str">
        <f>[1]Traduzioni!$B$14</f>
        <v>М2 в коробке</v>
      </c>
      <c r="I199" s="87" t="str">
        <f>[1]Traduzioni!$B$15</f>
        <v>М2 в паллете</v>
      </c>
      <c r="J199" s="87" t="str">
        <f>[1]Traduzioni!$B$11</f>
        <v>Минималь-ный заказ</v>
      </c>
      <c r="K199" s="87" t="str">
        <f>[1]Traduzioni!$B$12</f>
        <v>Продается только коробками</v>
      </c>
    </row>
    <row r="200" spans="1:11" ht="32.25" hidden="1" customHeight="1" thickBot="1" x14ac:dyDescent="0.25">
      <c r="A200" s="88" t="str">
        <f>[1]Traduzioni!$A$7</f>
        <v>CODICE</v>
      </c>
      <c r="B200" s="89" t="str">
        <f>[1]Traduzioni!$A$8</f>
        <v>ARTICOLO</v>
      </c>
      <c r="C200" s="90"/>
      <c r="D200" s="88" t="str">
        <f>[1]Traduzioni!$A$9</f>
        <v>U.M.</v>
      </c>
      <c r="E200" s="121" t="str">
        <f>[1]Traduzioni!$A$10</f>
        <v>RUBLI</v>
      </c>
      <c r="F200" s="121" t="str">
        <f>[1]Traduzioni!$A$10</f>
        <v>RUBLI</v>
      </c>
      <c r="G200" s="92" t="str">
        <f>[1]Traduzioni!$A$13</f>
        <v>Pz per scatola</v>
      </c>
      <c r="H200" s="92" t="str">
        <f>[1]Traduzioni!$A$14</f>
        <v>Mq per scatola</v>
      </c>
      <c r="I200" s="92" t="str">
        <f>[1]Traduzioni!$A$15</f>
        <v>Mq per pallet</v>
      </c>
      <c r="J200" s="92" t="str">
        <f>[1]Traduzioni!$A$11</f>
        <v>Ordine minimo</v>
      </c>
      <c r="K200" s="92" t="str">
        <f>[1]Traduzioni!$A$12</f>
        <v>Venduto solo a scatole intere</v>
      </c>
    </row>
    <row r="201" spans="1:11" ht="29.25" hidden="1" customHeight="1" thickBot="1" x14ac:dyDescent="0.25">
      <c r="A201" s="93" t="str">
        <f>[1]Traduzioni!$C$7</f>
        <v>CODE</v>
      </c>
      <c r="B201" s="94" t="str">
        <f>[1]Traduzioni!$C$8</f>
        <v>ITEM</v>
      </c>
      <c r="C201" s="95"/>
      <c r="D201" s="93" t="str">
        <f>[1]Traduzioni!$C$9</f>
        <v>U.M.</v>
      </c>
      <c r="E201" s="122" t="str">
        <f>[1]Traduzioni!$C$10</f>
        <v>RUBLES</v>
      </c>
      <c r="F201" s="122" t="str">
        <f>[1]Traduzioni!$C$10</f>
        <v>RUBLES</v>
      </c>
      <c r="G201" s="97" t="str">
        <f>[1]Traduzioni!$C$13</f>
        <v>Pieces in a box</v>
      </c>
      <c r="H201" s="97" t="str">
        <f>[1]Traduzioni!$C$14</f>
        <v xml:space="preserve">Sqm in a box </v>
      </c>
      <c r="I201" s="97" t="str">
        <f>[1]Traduzioni!$C$15</f>
        <v xml:space="preserve">Sqm per pallet </v>
      </c>
      <c r="J201" s="97" t="str">
        <f>[1]Traduzioni!$C$11</f>
        <v>Min. Qty to be ordered</v>
      </c>
      <c r="K201" s="97" t="str">
        <f>[1]Traduzioni!$C$12</f>
        <v>Sold for full boxes only</v>
      </c>
    </row>
    <row r="202" spans="1:11" ht="33" customHeight="1" thickBot="1" x14ac:dyDescent="0.25">
      <c r="A202" s="98">
        <v>600100000006</v>
      </c>
      <c r="B202" s="139" t="s">
        <v>756</v>
      </c>
      <c r="C202" s="140"/>
      <c r="D202" s="495" t="str">
        <f>[1]CODE!D287</f>
        <v>шт - pz - pcs</v>
      </c>
      <c r="E202" s="497">
        <v>161</v>
      </c>
      <c r="F202" s="482">
        <v>145</v>
      </c>
      <c r="G202" s="495">
        <f>[1]CODE!G287</f>
        <v>100</v>
      </c>
      <c r="H202" s="495" t="str">
        <f>[1]CODE!H287</f>
        <v>−</v>
      </c>
      <c r="I202" s="495" t="str">
        <f>[1]CODE!I287</f>
        <v>−</v>
      </c>
      <c r="J202" s="495" t="str">
        <f>[1]CODE!J287</f>
        <v>4 шт - pz - pcs</v>
      </c>
      <c r="K202" s="495" t="str">
        <f>[1]CODE!K287</f>
        <v>нет - no</v>
      </c>
    </row>
    <row r="203" spans="1:11" ht="32.25" thickBot="1" x14ac:dyDescent="0.25">
      <c r="A203" s="98">
        <v>600100000007</v>
      </c>
      <c r="B203" s="139" t="s">
        <v>759</v>
      </c>
      <c r="C203" s="144"/>
      <c r="D203" s="495"/>
      <c r="E203" s="497"/>
      <c r="F203" s="482"/>
      <c r="G203" s="495"/>
      <c r="H203" s="495"/>
      <c r="I203" s="495"/>
      <c r="J203" s="495"/>
      <c r="K203" s="495"/>
    </row>
    <row r="204" spans="1:11" ht="31.5" x14ac:dyDescent="0.2">
      <c r="A204" s="98">
        <v>600100000008</v>
      </c>
      <c r="B204" s="139" t="s">
        <v>760</v>
      </c>
      <c r="C204" s="144"/>
      <c r="D204" s="495"/>
      <c r="E204" s="497"/>
      <c r="F204" s="482"/>
      <c r="G204" s="495"/>
      <c r="H204" s="495"/>
      <c r="I204" s="495"/>
      <c r="J204" s="495"/>
      <c r="K204" s="495"/>
    </row>
    <row r="205" spans="1:11" ht="16.5" thickBot="1" x14ac:dyDescent="0.25">
      <c r="B205" s="127"/>
      <c r="C205" s="127"/>
      <c r="E205" s="113"/>
      <c r="F205" s="113"/>
    </row>
    <row r="206" spans="1:11" ht="42" customHeight="1" thickBot="1" x14ac:dyDescent="0.25">
      <c r="A206" s="68" t="str">
        <f>[1]Traduzioni!$B$5</f>
        <v>ФОРМАТ</v>
      </c>
      <c r="B206" s="509" t="str">
        <f>[1]Traduzioni!$B$49</f>
        <v>Тоццетто 2х2</v>
      </c>
      <c r="C206" s="509"/>
      <c r="D206" s="114" t="s">
        <v>752</v>
      </c>
      <c r="E206" s="115"/>
      <c r="F206" s="115"/>
      <c r="G206" s="477" t="s">
        <v>726</v>
      </c>
      <c r="H206" s="477" t="s">
        <v>697</v>
      </c>
      <c r="I206" s="477" t="s">
        <v>726</v>
      </c>
      <c r="J206" s="71"/>
      <c r="K206" s="72"/>
    </row>
    <row r="207" spans="1:11" ht="34.5" hidden="1" customHeight="1" thickBot="1" x14ac:dyDescent="0.25">
      <c r="A207" s="73" t="str">
        <f>[1]Traduzioni!$A$5</f>
        <v>FORMATO</v>
      </c>
      <c r="B207" s="510" t="str">
        <f>[1]Traduzioni!$A$49</f>
        <v>Tozzetto 2x2</v>
      </c>
      <c r="C207" s="510"/>
      <c r="D207" s="116" t="s">
        <v>753</v>
      </c>
      <c r="E207" s="117"/>
      <c r="F207" s="117"/>
      <c r="G207" s="478" t="s">
        <v>728</v>
      </c>
      <c r="H207" s="478" t="s">
        <v>697</v>
      </c>
      <c r="I207" s="478" t="s">
        <v>728</v>
      </c>
      <c r="J207" s="76"/>
      <c r="K207" s="77"/>
    </row>
    <row r="208" spans="1:11" ht="24" hidden="1" thickBot="1" x14ac:dyDescent="0.25">
      <c r="A208" s="78" t="str">
        <f>[1]Traduzioni!$C$5</f>
        <v>SIZE</v>
      </c>
      <c r="B208" s="511" t="str">
        <f>[1]Traduzioni!$C$49</f>
        <v>Tozzetto 2x2</v>
      </c>
      <c r="C208" s="511"/>
      <c r="D208" s="118" t="s">
        <v>754</v>
      </c>
      <c r="E208" s="119"/>
      <c r="F208" s="119"/>
      <c r="G208" s="479" t="s">
        <v>798</v>
      </c>
      <c r="H208" s="479" t="s">
        <v>697</v>
      </c>
      <c r="I208" s="479" t="s">
        <v>798</v>
      </c>
      <c r="J208" s="81"/>
      <c r="K208" s="82"/>
    </row>
    <row r="209" spans="1:11" ht="16.5" hidden="1" thickBot="1" x14ac:dyDescent="0.25">
      <c r="B209" s="127"/>
      <c r="C209" s="127"/>
      <c r="E209" s="113"/>
      <c r="F209" s="113"/>
    </row>
    <row r="210" spans="1:11" ht="42.75" customHeight="1" x14ac:dyDescent="0.2">
      <c r="A210" s="83" t="str">
        <f>[1]Traduzioni!$B$7</f>
        <v>КОД</v>
      </c>
      <c r="B210" s="84" t="str">
        <f>[1]Traduzioni!$B$8</f>
        <v>АРТИКУЛ</v>
      </c>
      <c r="C210" s="85"/>
      <c r="D210" s="83" t="str">
        <f>[1]Traduzioni!$B$9</f>
        <v>ЕД.ИЗМ.</v>
      </c>
      <c r="E210" s="120" t="str">
        <f>[1]Traduzioni!$B$10</f>
        <v>РУБЛИ</v>
      </c>
      <c r="F210" s="120" t="str">
        <f>[1]Traduzioni!$B$10</f>
        <v>РУБЛИ</v>
      </c>
      <c r="G210" s="87" t="str">
        <f>[1]Traduzioni!$B$13</f>
        <v>Штук в коробке</v>
      </c>
      <c r="H210" s="87" t="str">
        <f>[1]Traduzioni!$B$14</f>
        <v>М2 в коробке</v>
      </c>
      <c r="I210" s="87" t="str">
        <f>[1]Traduzioni!$B$15</f>
        <v>М2 в паллете</v>
      </c>
      <c r="J210" s="87" t="str">
        <f>[1]Traduzioni!$B$11</f>
        <v>Минималь-ный заказ</v>
      </c>
      <c r="K210" s="87" t="str">
        <f>[1]Traduzioni!$B$12</f>
        <v>Продается только коробками</v>
      </c>
    </row>
    <row r="211" spans="1:11" ht="32.25" hidden="1" customHeight="1" x14ac:dyDescent="0.2">
      <c r="A211" s="88" t="str">
        <f>[1]Traduzioni!$A$7</f>
        <v>CODICE</v>
      </c>
      <c r="B211" s="89" t="str">
        <f>[1]Traduzioni!$A$8</f>
        <v>ARTICOLO</v>
      </c>
      <c r="C211" s="90"/>
      <c r="D211" s="88" t="str">
        <f>[1]Traduzioni!$A$9</f>
        <v>U.M.</v>
      </c>
      <c r="E211" s="121" t="str">
        <f>[1]Traduzioni!$A$10</f>
        <v>RUBLI</v>
      </c>
      <c r="F211" s="121" t="str">
        <f>[1]Traduzioni!$A$10</f>
        <v>RUBLI</v>
      </c>
      <c r="G211" s="92" t="str">
        <f>[1]Traduzioni!$A$13</f>
        <v>Pz per scatola</v>
      </c>
      <c r="H211" s="92" t="str">
        <f>[1]Traduzioni!$A$14</f>
        <v>Mq per scatola</v>
      </c>
      <c r="I211" s="92" t="str">
        <f>[1]Traduzioni!$A$15</f>
        <v>Mq per pallet</v>
      </c>
      <c r="J211" s="92" t="str">
        <f>[1]Traduzioni!$A$11</f>
        <v>Ordine minimo</v>
      </c>
      <c r="K211" s="92" t="str">
        <f>[1]Traduzioni!$A$12</f>
        <v>Venduto solo a scatole intere</v>
      </c>
    </row>
    <row r="212" spans="1:11" ht="36.75" hidden="1" customHeight="1" thickBot="1" x14ac:dyDescent="0.25">
      <c r="A212" s="93" t="str">
        <f>[1]Traduzioni!$C$7</f>
        <v>CODE</v>
      </c>
      <c r="B212" s="94" t="str">
        <f>[1]Traduzioni!$C$8</f>
        <v>ITEM</v>
      </c>
      <c r="C212" s="95"/>
      <c r="D212" s="93" t="str">
        <f>[1]Traduzioni!$C$9</f>
        <v>U.M.</v>
      </c>
      <c r="E212" s="122" t="str">
        <f>[1]Traduzioni!$C$10</f>
        <v>RUBLES</v>
      </c>
      <c r="F212" s="122" t="str">
        <f>[1]Traduzioni!$C$10</f>
        <v>RUBLES</v>
      </c>
      <c r="G212" s="97" t="str">
        <f>[1]Traduzioni!$C$13</f>
        <v>Pieces in a box</v>
      </c>
      <c r="H212" s="97" t="str">
        <f>[1]Traduzioni!$C$14</f>
        <v xml:space="preserve">Sqm in a box </v>
      </c>
      <c r="I212" s="97" t="str">
        <f>[1]Traduzioni!$C$15</f>
        <v xml:space="preserve">Sqm per pallet </v>
      </c>
      <c r="J212" s="97" t="str">
        <f>[1]Traduzioni!$C$11</f>
        <v>Min. Qty to be ordered</v>
      </c>
      <c r="K212" s="97" t="str">
        <f>[1]Traduzioni!$C$12</f>
        <v>Sold for full boxes only</v>
      </c>
    </row>
    <row r="213" spans="1:11" ht="45" customHeight="1" x14ac:dyDescent="0.2">
      <c r="A213" s="98">
        <v>600100000002</v>
      </c>
      <c r="B213" s="99" t="s">
        <v>803</v>
      </c>
      <c r="C213" s="100"/>
      <c r="D213" s="143" t="str">
        <f>[1]CODE!D298</f>
        <v>шт - pz - pcs</v>
      </c>
      <c r="E213" s="162">
        <v>180</v>
      </c>
      <c r="F213" s="110">
        <v>162</v>
      </c>
      <c r="G213" s="143">
        <f>[1]CODE!G298</f>
        <v>100</v>
      </c>
      <c r="H213" s="143" t="str">
        <f>[1]CODE!H298</f>
        <v>−</v>
      </c>
      <c r="I213" s="143" t="str">
        <f>[1]CODE!I298</f>
        <v>−</v>
      </c>
      <c r="J213" s="143" t="str">
        <f>[1]CODE!J298</f>
        <v>4 шт - pz - pcs</v>
      </c>
      <c r="K213" s="143" t="str">
        <f>[1]CODE!K298</f>
        <v>нет - no</v>
      </c>
    </row>
    <row r="214" spans="1:11" ht="16.5" thickBot="1" x14ac:dyDescent="0.25">
      <c r="B214" s="66"/>
      <c r="E214" s="113"/>
      <c r="F214" s="113"/>
    </row>
    <row r="215" spans="1:11" ht="35.25" customHeight="1" thickBot="1" x14ac:dyDescent="0.25">
      <c r="A215" s="68" t="str">
        <f>[1]Traduzioni!$B$5</f>
        <v>ФОРМАТ</v>
      </c>
      <c r="B215" s="490" t="str">
        <f>[1]Traduzioni!$B$49</f>
        <v>Тоццетто 2х2</v>
      </c>
      <c r="C215" s="490"/>
      <c r="D215" s="114" t="str">
        <f>[1]Traduzioni!$B$6</f>
        <v>ОБРАБОТКА:</v>
      </c>
      <c r="E215" s="115"/>
      <c r="F215" s="115"/>
      <c r="G215" s="477" t="str">
        <f>[1]Traduzioni!$B$26</f>
        <v>Шик</v>
      </c>
      <c r="H215" s="477" t="s">
        <v>697</v>
      </c>
      <c r="I215" s="477" t="str">
        <f>[1]Traduzioni!$B$24</f>
        <v>Стекло</v>
      </c>
      <c r="J215" s="71"/>
      <c r="K215" s="72"/>
    </row>
    <row r="216" spans="1:11" ht="24" hidden="1" thickBot="1" x14ac:dyDescent="0.25">
      <c r="A216" s="73" t="str">
        <f>[1]Traduzioni!$A$5</f>
        <v>FORMATO</v>
      </c>
      <c r="B216" s="491" t="str">
        <f>[1]Traduzioni!$A$49</f>
        <v>Tozzetto 2x2</v>
      </c>
      <c r="C216" s="491"/>
      <c r="D216" s="116" t="str">
        <f>[1]Traduzioni!$A$6</f>
        <v>FINITURA:</v>
      </c>
      <c r="E216" s="117"/>
      <c r="F216" s="117"/>
      <c r="G216" s="478" t="str">
        <f>[1]Traduzioni!$A$26</f>
        <v>Chic</v>
      </c>
      <c r="H216" s="478"/>
      <c r="I216" s="478"/>
      <c r="J216" s="76"/>
      <c r="K216" s="77"/>
    </row>
    <row r="217" spans="1:11" ht="43.5" hidden="1" customHeight="1" thickBot="1" x14ac:dyDescent="0.25">
      <c r="A217" s="78" t="str">
        <f>[1]Traduzioni!$C$5</f>
        <v>SIZE</v>
      </c>
      <c r="B217" s="492" t="str">
        <f>[1]Traduzioni!$C$49</f>
        <v>Tozzetto 2x2</v>
      </c>
      <c r="C217" s="492"/>
      <c r="D217" s="118" t="str">
        <f>[1]Traduzioni!$C$6</f>
        <v>FINISH:</v>
      </c>
      <c r="E217" s="119"/>
      <c r="F217" s="119"/>
      <c r="G217" s="479" t="str">
        <f>[1]Traduzioni!$C$26</f>
        <v>Chic</v>
      </c>
      <c r="H217" s="479"/>
      <c r="I217" s="479"/>
      <c r="J217" s="81"/>
      <c r="K217" s="82"/>
    </row>
    <row r="218" spans="1:11" ht="16.5" hidden="1" thickBot="1" x14ac:dyDescent="0.25">
      <c r="B218" s="66"/>
      <c r="E218" s="113"/>
      <c r="F218" s="113"/>
    </row>
    <row r="219" spans="1:11" ht="55.5" customHeight="1" thickBot="1" x14ac:dyDescent="0.25">
      <c r="A219" s="83" t="str">
        <f>[1]Traduzioni!$B$7</f>
        <v>КОД</v>
      </c>
      <c r="B219" s="84" t="str">
        <f>[1]Traduzioni!$B$8</f>
        <v>АРТИКУЛ</v>
      </c>
      <c r="C219" s="85"/>
      <c r="D219" s="83" t="str">
        <f>[1]Traduzioni!$B$9</f>
        <v>ЕД.ИЗМ.</v>
      </c>
      <c r="E219" s="120" t="str">
        <f>[1]Traduzioni!$B$10</f>
        <v>РУБЛИ</v>
      </c>
      <c r="F219" s="120" t="str">
        <f>[1]Traduzioni!$B$10</f>
        <v>РУБЛИ</v>
      </c>
      <c r="G219" s="87" t="str">
        <f>[1]Traduzioni!$B$13</f>
        <v>Штук в коробке</v>
      </c>
      <c r="H219" s="87" t="s">
        <v>698</v>
      </c>
      <c r="I219" s="87" t="s">
        <v>699</v>
      </c>
      <c r="J219" s="87" t="str">
        <f>[1]Traduzioni!$B$11</f>
        <v>Минималь-ный заказ</v>
      </c>
      <c r="K219" s="87" t="str">
        <f>[1]Traduzioni!$B$12</f>
        <v>Продается только коробками</v>
      </c>
    </row>
    <row r="220" spans="1:11" ht="25.5" hidden="1" customHeight="1" thickBot="1" x14ac:dyDescent="0.25">
      <c r="A220" s="88" t="str">
        <f>[1]Traduzioni!$A$7</f>
        <v>CODICE</v>
      </c>
      <c r="B220" s="89" t="str">
        <f>[1]Traduzioni!$A$8</f>
        <v>ARTICOLO</v>
      </c>
      <c r="C220" s="90"/>
      <c r="D220" s="88" t="str">
        <f>[1]Traduzioni!$A$9</f>
        <v>U.M.</v>
      </c>
      <c r="E220" s="121" t="str">
        <f>[1]Traduzioni!$A$10</f>
        <v>RUBLI</v>
      </c>
      <c r="F220" s="121" t="str">
        <f>[1]Traduzioni!$A$10</f>
        <v>RUBLI</v>
      </c>
      <c r="G220" s="92" t="str">
        <f>[1]Traduzioni!$A$13</f>
        <v>Pz per scatola</v>
      </c>
      <c r="H220" s="92" t="str">
        <f>[1]Traduzioni!$A$14</f>
        <v>Mq per scatola</v>
      </c>
      <c r="I220" s="92" t="str">
        <f>[1]Traduzioni!$A$15</f>
        <v>Mq per pallet</v>
      </c>
      <c r="J220" s="92" t="str">
        <f>[1]Traduzioni!$A$11</f>
        <v>Ordine minimo</v>
      </c>
      <c r="K220" s="92" t="str">
        <f>[1]Traduzioni!$A$12</f>
        <v>Venduto solo a scatole intere</v>
      </c>
    </row>
    <row r="221" spans="1:11" ht="24" hidden="1" customHeight="1" thickBot="1" x14ac:dyDescent="0.25">
      <c r="A221" s="93" t="str">
        <f>[1]Traduzioni!$C$7</f>
        <v>CODE</v>
      </c>
      <c r="B221" s="94" t="str">
        <f>[1]Traduzioni!$C$8</f>
        <v>ITEM</v>
      </c>
      <c r="C221" s="95"/>
      <c r="D221" s="93" t="str">
        <f>[1]Traduzioni!$C$9</f>
        <v>U.M.</v>
      </c>
      <c r="E221" s="122" t="str">
        <f>[1]Traduzioni!$C$10</f>
        <v>RUBLES</v>
      </c>
      <c r="F221" s="122" t="str">
        <f>[1]Traduzioni!$C$10</f>
        <v>RUBLES</v>
      </c>
      <c r="G221" s="97" t="str">
        <f>[1]Traduzioni!$C$13</f>
        <v>Pieces in a box</v>
      </c>
      <c r="H221" s="97" t="str">
        <f>[1]Traduzioni!$C$14</f>
        <v xml:space="preserve">Sqm in a box </v>
      </c>
      <c r="I221" s="97" t="str">
        <f>[1]Traduzioni!$C$15</f>
        <v xml:space="preserve">Sqm per pallet </v>
      </c>
      <c r="J221" s="97" t="str">
        <f>[1]Traduzioni!$C$11</f>
        <v>Min. Qty to be ordered</v>
      </c>
      <c r="K221" s="97" t="str">
        <f>[1]Traduzioni!$C$12</f>
        <v>Sold for full boxes only</v>
      </c>
    </row>
    <row r="222" spans="1:11" ht="36.75" customHeight="1" thickBot="1" x14ac:dyDescent="0.25">
      <c r="A222" s="240">
        <v>600090000025</v>
      </c>
      <c r="B222" s="146" t="s">
        <v>937</v>
      </c>
      <c r="C222" s="147"/>
      <c r="D222" s="513" t="str">
        <f>[1]CODE!D307</f>
        <v>шт - pz - pcs</v>
      </c>
      <c r="E222" s="514">
        <v>328</v>
      </c>
      <c r="F222" s="515">
        <v>295</v>
      </c>
      <c r="G222" s="513">
        <f>[1]CODE!G307</f>
        <v>100</v>
      </c>
      <c r="H222" s="513" t="str">
        <f>[1]CODE!H307</f>
        <v>−</v>
      </c>
      <c r="I222" s="513" t="str">
        <f>[1]CODE!I307</f>
        <v>−</v>
      </c>
      <c r="J222" s="513" t="str">
        <f>[1]CODE!J307</f>
        <v>4 шт - pz - pcs</v>
      </c>
      <c r="K222" s="513" t="str">
        <f>[1]CODE!K307</f>
        <v>нет - no</v>
      </c>
    </row>
    <row r="223" spans="1:11" ht="31.5" x14ac:dyDescent="0.2">
      <c r="A223" s="241">
        <v>600090000026</v>
      </c>
      <c r="B223" s="148" t="s">
        <v>938</v>
      </c>
      <c r="C223" s="144"/>
      <c r="D223" s="513"/>
      <c r="E223" s="514">
        <v>0</v>
      </c>
      <c r="F223" s="515"/>
      <c r="G223" s="513"/>
      <c r="H223" s="513"/>
      <c r="I223" s="513"/>
      <c r="J223" s="513"/>
      <c r="K223" s="513"/>
    </row>
    <row r="224" spans="1:11" ht="16.5" thickBot="1" x14ac:dyDescent="0.25">
      <c r="B224" s="66"/>
      <c r="E224" s="113"/>
      <c r="F224" s="113"/>
    </row>
    <row r="225" spans="1:11" ht="40.5" customHeight="1" thickBot="1" x14ac:dyDescent="0.25">
      <c r="A225" s="68" t="str">
        <f>[1]Traduzioni!$B$5</f>
        <v>ФОРМАТ</v>
      </c>
      <c r="B225" s="490" t="str">
        <f>[1]Traduzioni!$B$50</f>
        <v>Тоццетто 2,5х2,5</v>
      </c>
      <c r="C225" s="490"/>
      <c r="D225" s="114" t="str">
        <f>[1]Traduzioni!$B$6</f>
        <v>ОБРАБОТКА:</v>
      </c>
      <c r="E225" s="115"/>
      <c r="F225" s="115"/>
      <c r="G225" s="477" t="str">
        <f>[1]Traduzioni!$B$27</f>
        <v>Неон</v>
      </c>
      <c r="H225" s="477" t="s">
        <v>697</v>
      </c>
      <c r="I225" s="477" t="str">
        <f>[1]Traduzioni!$B$24</f>
        <v>Стекло</v>
      </c>
      <c r="J225" s="71"/>
      <c r="K225" s="72"/>
    </row>
    <row r="226" spans="1:11" ht="39.75" hidden="1" customHeight="1" thickBot="1" x14ac:dyDescent="0.25">
      <c r="A226" s="73" t="str">
        <f>[1]Traduzioni!$A$5</f>
        <v>FORMATO</v>
      </c>
      <c r="B226" s="491" t="str">
        <f>[1]Traduzioni!$A$50</f>
        <v>Tozzetto 2,5x2,5</v>
      </c>
      <c r="C226" s="491"/>
      <c r="D226" s="116" t="str">
        <f>[1]Traduzioni!$A$6</f>
        <v>FINITURA:</v>
      </c>
      <c r="E226" s="117"/>
      <c r="F226" s="117"/>
      <c r="G226" s="478" t="str">
        <f>[1]Traduzioni!$A$27</f>
        <v>Neon</v>
      </c>
      <c r="H226" s="478"/>
      <c r="I226" s="478"/>
      <c r="J226" s="76"/>
      <c r="K226" s="77"/>
    </row>
    <row r="227" spans="1:11" ht="33.75" hidden="1" customHeight="1" thickBot="1" x14ac:dyDescent="0.25">
      <c r="A227" s="78" t="str">
        <f>[1]Traduzioni!$C$5</f>
        <v>SIZE</v>
      </c>
      <c r="B227" s="492" t="str">
        <f>[1]Traduzioni!$C$50</f>
        <v>Tozzetto 2,5x2,5</v>
      </c>
      <c r="C227" s="492"/>
      <c r="D227" s="118" t="str">
        <f>[1]Traduzioni!$C$6</f>
        <v>FINISH:</v>
      </c>
      <c r="E227" s="119"/>
      <c r="F227" s="119"/>
      <c r="G227" s="479" t="str">
        <f>[1]Traduzioni!$C$27</f>
        <v>Neon</v>
      </c>
      <c r="H227" s="479"/>
      <c r="I227" s="479"/>
      <c r="J227" s="81"/>
      <c r="K227" s="82"/>
    </row>
    <row r="228" spans="1:11" ht="16.5" hidden="1" thickBot="1" x14ac:dyDescent="0.25">
      <c r="B228" s="66"/>
      <c r="E228" s="113"/>
      <c r="F228" s="113"/>
    </row>
    <row r="229" spans="1:11" ht="31.5" customHeight="1" thickBot="1" x14ac:dyDescent="0.25">
      <c r="A229" s="83" t="str">
        <f>[1]Traduzioni!$B$7</f>
        <v>КОД</v>
      </c>
      <c r="B229" s="84" t="str">
        <f>[1]Traduzioni!$B$8</f>
        <v>АРТИКУЛ</v>
      </c>
      <c r="C229" s="85"/>
      <c r="D229" s="83" t="str">
        <f>[1]Traduzioni!$B$9</f>
        <v>ЕД.ИЗМ.</v>
      </c>
      <c r="E229" s="120" t="str">
        <f>[1]Traduzioni!$B$10</f>
        <v>РУБЛИ</v>
      </c>
      <c r="F229" s="120" t="str">
        <f>[1]Traduzioni!$B$10</f>
        <v>РУБЛИ</v>
      </c>
      <c r="G229" s="87" t="str">
        <f>[1]Traduzioni!$B$13</f>
        <v>Штук в коробке</v>
      </c>
      <c r="H229" s="87" t="s">
        <v>698</v>
      </c>
      <c r="I229" s="87" t="s">
        <v>699</v>
      </c>
      <c r="J229" s="87" t="str">
        <f>[1]Traduzioni!$B$11</f>
        <v>Минималь-ный заказ</v>
      </c>
      <c r="K229" s="87" t="str">
        <f>[1]Traduzioni!$B$12</f>
        <v>Продается только коробками</v>
      </c>
    </row>
    <row r="230" spans="1:11" ht="31.5" hidden="1" customHeight="1" thickBot="1" x14ac:dyDescent="0.25">
      <c r="A230" s="88" t="str">
        <f>[1]Traduzioni!$A$7</f>
        <v>CODICE</v>
      </c>
      <c r="B230" s="89" t="str">
        <f>[1]Traduzioni!$A$8</f>
        <v>ARTICOLO</v>
      </c>
      <c r="C230" s="90"/>
      <c r="D230" s="88" t="str">
        <f>[1]Traduzioni!$A$9</f>
        <v>U.M.</v>
      </c>
      <c r="E230" s="121" t="str">
        <f>[1]Traduzioni!$A$10</f>
        <v>RUBLI</v>
      </c>
      <c r="F230" s="121" t="str">
        <f>[1]Traduzioni!$A$10</f>
        <v>RUBLI</v>
      </c>
      <c r="G230" s="92" t="str">
        <f>[1]Traduzioni!$A$13</f>
        <v>Pz per scatola</v>
      </c>
      <c r="H230" s="92" t="str">
        <f>[1]Traduzioni!$A$14</f>
        <v>Mq per scatola</v>
      </c>
      <c r="I230" s="92" t="str">
        <f>[1]Traduzioni!$A$15</f>
        <v>Mq per pallet</v>
      </c>
      <c r="J230" s="92" t="str">
        <f>[1]Traduzioni!$A$11</f>
        <v>Ordine minimo</v>
      </c>
      <c r="K230" s="92" t="str">
        <f>[1]Traduzioni!$A$12</f>
        <v>Venduto solo a scatole intere</v>
      </c>
    </row>
    <row r="231" spans="1:11" ht="29.25" hidden="1" customHeight="1" thickBot="1" x14ac:dyDescent="0.25">
      <c r="A231" s="93" t="str">
        <f>[1]Traduzioni!$C$7</f>
        <v>CODE</v>
      </c>
      <c r="B231" s="94" t="str">
        <f>[1]Traduzioni!$C$8</f>
        <v>ITEM</v>
      </c>
      <c r="C231" s="95"/>
      <c r="D231" s="93" t="str">
        <f>[1]Traduzioni!$C$9</f>
        <v>U.M.</v>
      </c>
      <c r="E231" s="122" t="str">
        <f>[1]Traduzioni!$C$10</f>
        <v>RUBLES</v>
      </c>
      <c r="F231" s="122" t="str">
        <f>[1]Traduzioni!$C$10</f>
        <v>RUBLES</v>
      </c>
      <c r="G231" s="97" t="str">
        <f>[1]Traduzioni!$C$13</f>
        <v>Pieces in a box</v>
      </c>
      <c r="H231" s="97" t="str">
        <f>[1]Traduzioni!$C$14</f>
        <v xml:space="preserve">Sqm in a box </v>
      </c>
      <c r="I231" s="97" t="str">
        <f>[1]Traduzioni!$C$15</f>
        <v xml:space="preserve">Sqm per pallet </v>
      </c>
      <c r="J231" s="97" t="str">
        <f>[1]Traduzioni!$C$11</f>
        <v>Min. Qty to be ordered</v>
      </c>
      <c r="K231" s="97" t="str">
        <f>[1]Traduzioni!$C$12</f>
        <v>Sold for full boxes only</v>
      </c>
    </row>
    <row r="232" spans="1:11" ht="38.25" customHeight="1" thickBot="1" x14ac:dyDescent="0.25">
      <c r="A232" s="145">
        <v>600090000022</v>
      </c>
      <c r="B232" s="146" t="s">
        <v>763</v>
      </c>
      <c r="C232" s="147"/>
      <c r="D232" s="513" t="str">
        <f>[1]CODE!D317</f>
        <v>шт - pz - pcs</v>
      </c>
      <c r="E232" s="514">
        <v>478</v>
      </c>
      <c r="F232" s="515">
        <v>430</v>
      </c>
      <c r="G232" s="513">
        <f>[1]CODE!G317</f>
        <v>100</v>
      </c>
      <c r="H232" s="513" t="str">
        <f>[1]CODE!H317</f>
        <v>−</v>
      </c>
      <c r="I232" s="513" t="str">
        <f>[1]CODE!I317</f>
        <v>−</v>
      </c>
      <c r="J232" s="513" t="str">
        <f>[1]CODE!J317</f>
        <v>4 шт - pz - pcs</v>
      </c>
      <c r="K232" s="513" t="str">
        <f>[1]CODE!K317</f>
        <v>нет - no</v>
      </c>
    </row>
    <row r="233" spans="1:11" ht="32.25" thickBot="1" x14ac:dyDescent="0.25">
      <c r="A233" s="145">
        <v>600090000021</v>
      </c>
      <c r="B233" s="148" t="s">
        <v>765</v>
      </c>
      <c r="C233" s="144"/>
      <c r="D233" s="513"/>
      <c r="E233" s="514">
        <v>0</v>
      </c>
      <c r="F233" s="515"/>
      <c r="G233" s="513"/>
      <c r="H233" s="513"/>
      <c r="I233" s="513"/>
      <c r="J233" s="513"/>
      <c r="K233" s="513"/>
    </row>
    <row r="234" spans="1:11" ht="31.5" x14ac:dyDescent="0.2">
      <c r="A234" s="145">
        <v>600090000020</v>
      </c>
      <c r="B234" s="139" t="s">
        <v>766</v>
      </c>
      <c r="C234" s="140"/>
      <c r="D234" s="513"/>
      <c r="E234" s="514">
        <v>0</v>
      </c>
      <c r="F234" s="515"/>
      <c r="G234" s="513"/>
      <c r="H234" s="513"/>
      <c r="I234" s="513"/>
      <c r="J234" s="513"/>
      <c r="K234" s="513"/>
    </row>
  </sheetData>
  <sheetProtection selectLockedCells="1" selectUnlockedCells="1"/>
  <mergeCells count="274">
    <mergeCell ref="B226:C226"/>
    <mergeCell ref="G226:I226"/>
    <mergeCell ref="B227:C227"/>
    <mergeCell ref="G227:I227"/>
    <mergeCell ref="H232:H234"/>
    <mergeCell ref="I232:I234"/>
    <mergeCell ref="J232:J234"/>
    <mergeCell ref="K232:K234"/>
    <mergeCell ref="D232:D234"/>
    <mergeCell ref="E232:E234"/>
    <mergeCell ref="F232:F234"/>
    <mergeCell ref="G232:G234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B225:C225"/>
    <mergeCell ref="G225:I225"/>
    <mergeCell ref="B207:C207"/>
    <mergeCell ref="G207:I207"/>
    <mergeCell ref="B208:C208"/>
    <mergeCell ref="G208:I208"/>
    <mergeCell ref="B215:C215"/>
    <mergeCell ref="G215:I215"/>
    <mergeCell ref="B216:C216"/>
    <mergeCell ref="G216:I216"/>
    <mergeCell ref="B217:C217"/>
    <mergeCell ref="G217:I217"/>
    <mergeCell ref="B197:C197"/>
    <mergeCell ref="G197:I197"/>
    <mergeCell ref="H202:H204"/>
    <mergeCell ref="I202:I204"/>
    <mergeCell ref="J202:J204"/>
    <mergeCell ref="K202:K204"/>
    <mergeCell ref="B206:C206"/>
    <mergeCell ref="G206:I206"/>
    <mergeCell ref="D202:D204"/>
    <mergeCell ref="E202:E204"/>
    <mergeCell ref="F202:F204"/>
    <mergeCell ref="G202:G204"/>
    <mergeCell ref="J191:J193"/>
    <mergeCell ref="K191:K193"/>
    <mergeCell ref="B195:C195"/>
    <mergeCell ref="G195:I195"/>
    <mergeCell ref="D191:D193"/>
    <mergeCell ref="E191:E193"/>
    <mergeCell ref="F191:F193"/>
    <mergeCell ref="G191:G193"/>
    <mergeCell ref="B196:C196"/>
    <mergeCell ref="G196:I196"/>
    <mergeCell ref="B184:C184"/>
    <mergeCell ref="G184:I184"/>
    <mergeCell ref="D180:D182"/>
    <mergeCell ref="E180:E182"/>
    <mergeCell ref="B185:C185"/>
    <mergeCell ref="G185:I185"/>
    <mergeCell ref="B186:C186"/>
    <mergeCell ref="G186:I186"/>
    <mergeCell ref="H191:H193"/>
    <mergeCell ref="I191:I193"/>
    <mergeCell ref="K170:K171"/>
    <mergeCell ref="B173:C173"/>
    <mergeCell ref="G173:I173"/>
    <mergeCell ref="F180:F182"/>
    <mergeCell ref="G180:G182"/>
    <mergeCell ref="B174:C174"/>
    <mergeCell ref="G174:I174"/>
    <mergeCell ref="B175:C175"/>
    <mergeCell ref="G175:I175"/>
    <mergeCell ref="H180:H182"/>
    <mergeCell ref="I180:I182"/>
    <mergeCell ref="J180:J182"/>
    <mergeCell ref="K180:K182"/>
    <mergeCell ref="B165:C165"/>
    <mergeCell ref="G165:I165"/>
    <mergeCell ref="D170:D171"/>
    <mergeCell ref="E170:E171"/>
    <mergeCell ref="F170:F171"/>
    <mergeCell ref="G170:G171"/>
    <mergeCell ref="H170:H171"/>
    <mergeCell ref="I170:I171"/>
    <mergeCell ref="J170:J171"/>
    <mergeCell ref="B154:C154"/>
    <mergeCell ref="G154:I154"/>
    <mergeCell ref="B155:C155"/>
    <mergeCell ref="G155:I155"/>
    <mergeCell ref="B156:C156"/>
    <mergeCell ref="G156:I156"/>
    <mergeCell ref="B163:C163"/>
    <mergeCell ref="G163:I163"/>
    <mergeCell ref="B164:C164"/>
    <mergeCell ref="G164:I164"/>
    <mergeCell ref="J139:J141"/>
    <mergeCell ref="K139:K141"/>
    <mergeCell ref="B143:C143"/>
    <mergeCell ref="G143:I143"/>
    <mergeCell ref="B144:C144"/>
    <mergeCell ref="G144:I144"/>
    <mergeCell ref="B145:C145"/>
    <mergeCell ref="G145:I145"/>
    <mergeCell ref="D150:D152"/>
    <mergeCell ref="E150:E152"/>
    <mergeCell ref="F150:F152"/>
    <mergeCell ref="G150:G152"/>
    <mergeCell ref="H150:H152"/>
    <mergeCell ref="I150:I152"/>
    <mergeCell ref="J150:J152"/>
    <mergeCell ref="K150:K152"/>
    <mergeCell ref="B132:C132"/>
    <mergeCell ref="G132:I132"/>
    <mergeCell ref="B133:C133"/>
    <mergeCell ref="G133:I133"/>
    <mergeCell ref="B138:C138"/>
    <mergeCell ref="B139:C139"/>
    <mergeCell ref="D139:D141"/>
    <mergeCell ref="E139:E141"/>
    <mergeCell ref="F139:F141"/>
    <mergeCell ref="B140:C140"/>
    <mergeCell ref="B141:C141"/>
    <mergeCell ref="G139:G141"/>
    <mergeCell ref="H139:H141"/>
    <mergeCell ref="I139:I141"/>
    <mergeCell ref="B122:C122"/>
    <mergeCell ref="G122:I122"/>
    <mergeCell ref="B123:C123"/>
    <mergeCell ref="G123:I123"/>
    <mergeCell ref="B124:C124"/>
    <mergeCell ref="G124:I124"/>
    <mergeCell ref="B129:C129"/>
    <mergeCell ref="B131:C131"/>
    <mergeCell ref="G131:I131"/>
    <mergeCell ref="B112:C112"/>
    <mergeCell ref="G112:I112"/>
    <mergeCell ref="B113:C113"/>
    <mergeCell ref="G113:I113"/>
    <mergeCell ref="G118:G120"/>
    <mergeCell ref="H118:H120"/>
    <mergeCell ref="I118:I120"/>
    <mergeCell ref="J118:J120"/>
    <mergeCell ref="K118:K120"/>
    <mergeCell ref="B119:C119"/>
    <mergeCell ref="B120:C120"/>
    <mergeCell ref="B118:C118"/>
    <mergeCell ref="D118:D120"/>
    <mergeCell ref="E118:E120"/>
    <mergeCell ref="F118:F120"/>
    <mergeCell ref="B103:C103"/>
    <mergeCell ref="G103:I103"/>
    <mergeCell ref="H108:H109"/>
    <mergeCell ref="I108:I109"/>
    <mergeCell ref="J108:J109"/>
    <mergeCell ref="K108:K109"/>
    <mergeCell ref="B111:C111"/>
    <mergeCell ref="G111:I111"/>
    <mergeCell ref="D108:D109"/>
    <mergeCell ref="E108:E109"/>
    <mergeCell ref="F108:F109"/>
    <mergeCell ref="G108:G109"/>
    <mergeCell ref="J96:J99"/>
    <mergeCell ref="K96:K99"/>
    <mergeCell ref="B101:C101"/>
    <mergeCell ref="G101:I101"/>
    <mergeCell ref="D96:D99"/>
    <mergeCell ref="E96:E99"/>
    <mergeCell ref="F96:F99"/>
    <mergeCell ref="G96:G99"/>
    <mergeCell ref="B102:C102"/>
    <mergeCell ref="G102:I102"/>
    <mergeCell ref="B89:C89"/>
    <mergeCell ref="G89:I89"/>
    <mergeCell ref="D84:D87"/>
    <mergeCell ref="E84:E87"/>
    <mergeCell ref="B90:C90"/>
    <mergeCell ref="G90:I90"/>
    <mergeCell ref="B91:C91"/>
    <mergeCell ref="G91:I91"/>
    <mergeCell ref="H96:H99"/>
    <mergeCell ref="I96:I99"/>
    <mergeCell ref="J72:J75"/>
    <mergeCell ref="K72:K75"/>
    <mergeCell ref="B77:C77"/>
    <mergeCell ref="G77:I77"/>
    <mergeCell ref="F84:F87"/>
    <mergeCell ref="G84:G87"/>
    <mergeCell ref="B78:C78"/>
    <mergeCell ref="G78:I78"/>
    <mergeCell ref="B79:C79"/>
    <mergeCell ref="G79:I79"/>
    <mergeCell ref="H84:H87"/>
    <mergeCell ref="I84:I87"/>
    <mergeCell ref="J84:J87"/>
    <mergeCell ref="K84:K87"/>
    <mergeCell ref="B66:C66"/>
    <mergeCell ref="G66:I66"/>
    <mergeCell ref="B67:C67"/>
    <mergeCell ref="G67:I67"/>
    <mergeCell ref="D72:D75"/>
    <mergeCell ref="E72:E75"/>
    <mergeCell ref="F72:F75"/>
    <mergeCell ref="G72:G75"/>
    <mergeCell ref="H72:H75"/>
    <mergeCell ref="I72:I75"/>
    <mergeCell ref="B55:C55"/>
    <mergeCell ref="G55:I55"/>
    <mergeCell ref="D60:D63"/>
    <mergeCell ref="E60:E63"/>
    <mergeCell ref="F60:F63"/>
    <mergeCell ref="G60:K61"/>
    <mergeCell ref="G62:K62"/>
    <mergeCell ref="G63:K63"/>
    <mergeCell ref="B65:C65"/>
    <mergeCell ref="G65:I65"/>
    <mergeCell ref="D48:D51"/>
    <mergeCell ref="E48:E51"/>
    <mergeCell ref="F48:F51"/>
    <mergeCell ref="G48:K49"/>
    <mergeCell ref="G50:K50"/>
    <mergeCell ref="G51:K51"/>
    <mergeCell ref="B53:C53"/>
    <mergeCell ref="G53:I53"/>
    <mergeCell ref="B54:C54"/>
    <mergeCell ref="G54:I54"/>
    <mergeCell ref="J36:J39"/>
    <mergeCell ref="K36:K39"/>
    <mergeCell ref="B41:C41"/>
    <mergeCell ref="G41:I41"/>
    <mergeCell ref="D36:D39"/>
    <mergeCell ref="E36:E39"/>
    <mergeCell ref="B42:C42"/>
    <mergeCell ref="G42:I42"/>
    <mergeCell ref="B43:C43"/>
    <mergeCell ref="G43:I43"/>
    <mergeCell ref="B29:C29"/>
    <mergeCell ref="G29:I29"/>
    <mergeCell ref="D24:D27"/>
    <mergeCell ref="E24:E27"/>
    <mergeCell ref="F36:F39"/>
    <mergeCell ref="G36:G39"/>
    <mergeCell ref="B30:C30"/>
    <mergeCell ref="G30:I30"/>
    <mergeCell ref="B31:C31"/>
    <mergeCell ref="G31:I31"/>
    <mergeCell ref="H36:H39"/>
    <mergeCell ref="I36:I39"/>
    <mergeCell ref="F24:F27"/>
    <mergeCell ref="G24:G27"/>
    <mergeCell ref="J12:J15"/>
    <mergeCell ref="K12:K15"/>
    <mergeCell ref="B17:C19"/>
    <mergeCell ref="G17:I17"/>
    <mergeCell ref="G18:I18"/>
    <mergeCell ref="H24:H27"/>
    <mergeCell ref="I24:I27"/>
    <mergeCell ref="J24:J27"/>
    <mergeCell ref="K24:K27"/>
    <mergeCell ref="B1:B3"/>
    <mergeCell ref="D1:H1"/>
    <mergeCell ref="D2:H2"/>
    <mergeCell ref="D3:K3"/>
    <mergeCell ref="B5:C7"/>
    <mergeCell ref="G5:I5"/>
    <mergeCell ref="G6:I6"/>
    <mergeCell ref="G19:I19"/>
    <mergeCell ref="G7:I7"/>
    <mergeCell ref="D12:D15"/>
    <mergeCell ref="E12:E15"/>
    <mergeCell ref="F12:F15"/>
    <mergeCell ref="G12:G15"/>
    <mergeCell ref="H12:H15"/>
    <mergeCell ref="I12:I15"/>
  </mergeCells>
  <pageMargins left="0.24027777777777778" right="0.47013888888888888" top="0.27013888888888887" bottom="0.22013888888888888" header="0.51180555555555551" footer="0.51180555555555551"/>
  <pageSetup paperSize="9" scale="71" firstPageNumber="0" orientation="landscape" horizontalDpi="300" verticalDpi="300"/>
  <headerFooter alignWithMargins="0"/>
  <colBreaks count="1" manualBreakCount="1">
    <brk id="11" max="104857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P298"/>
  <sheetViews>
    <sheetView topLeftCell="B1" zoomScale="90" zoomScaleNormal="90" zoomScaleSheetLayoutView="70" workbookViewId="0">
      <selection activeCell="D207" sqref="D207"/>
    </sheetView>
  </sheetViews>
  <sheetFormatPr defaultRowHeight="15.75" x14ac:dyDescent="0.2"/>
  <cols>
    <col min="1" max="1" width="18.7109375" style="66" customWidth="1"/>
    <col min="2" max="2" width="41.28515625" style="51" customWidth="1"/>
    <col min="3" max="3" width="11" style="66" customWidth="1"/>
    <col min="4" max="4" width="17" style="51" customWidth="1"/>
    <col min="5" max="5" width="16.7109375" style="66" customWidth="1"/>
    <col min="6" max="6" width="15.5703125" style="66" customWidth="1"/>
    <col min="7" max="8" width="12.140625" style="66" customWidth="1"/>
    <col min="9" max="9" width="13" style="66" customWidth="1"/>
    <col min="10" max="10" width="12.140625" style="51" customWidth="1"/>
    <col min="11" max="11" width="15.85546875" style="66" customWidth="1"/>
    <col min="12" max="13" width="0" style="67" hidden="1" customWidth="1"/>
    <col min="14" max="14" width="9" style="67" customWidth="1"/>
    <col min="15" max="15" width="15" style="67" customWidth="1"/>
    <col min="16" max="16384" width="9.140625" style="67"/>
  </cols>
  <sheetData>
    <row r="1" spans="1:11" s="51" customFormat="1" ht="55.5" customHeight="1" thickBot="1" x14ac:dyDescent="0.25">
      <c r="B1" s="526" t="s">
        <v>1130</v>
      </c>
      <c r="C1" s="56"/>
      <c r="D1" s="517" t="s">
        <v>514</v>
      </c>
      <c r="E1" s="517"/>
      <c r="F1" s="517"/>
      <c r="G1" s="517"/>
      <c r="H1" s="517"/>
      <c r="I1" s="57"/>
      <c r="J1" s="57"/>
      <c r="K1" s="58"/>
    </row>
    <row r="2" spans="1:11" s="51" customFormat="1" ht="0.75" customHeight="1" thickBot="1" x14ac:dyDescent="0.25">
      <c r="B2" s="526"/>
      <c r="C2" s="61"/>
      <c r="D2" s="518" t="s">
        <v>1132</v>
      </c>
      <c r="E2" s="518"/>
      <c r="F2" s="518"/>
      <c r="G2" s="518"/>
      <c r="H2" s="518"/>
      <c r="I2" s="62"/>
      <c r="J2" s="62"/>
      <c r="K2" s="63"/>
    </row>
    <row r="3" spans="1:11" s="51" customFormat="1" ht="30.95" customHeight="1" thickBot="1" x14ac:dyDescent="0.25">
      <c r="B3" s="526"/>
      <c r="C3" s="65"/>
      <c r="D3" s="519" t="s">
        <v>1134</v>
      </c>
      <c r="E3" s="519"/>
      <c r="F3" s="519"/>
      <c r="G3" s="519"/>
      <c r="H3" s="519"/>
      <c r="I3" s="519"/>
      <c r="J3" s="519"/>
      <c r="K3" s="519"/>
    </row>
    <row r="4" spans="1:11" s="51" customFormat="1" ht="16.5" thickBot="1" x14ac:dyDescent="0.25">
      <c r="A4" s="54"/>
      <c r="B4" s="66"/>
      <c r="C4" s="66"/>
      <c r="E4" s="66"/>
      <c r="F4" s="66"/>
      <c r="G4" s="66"/>
      <c r="H4" s="66"/>
      <c r="I4" s="66"/>
      <c r="K4" s="66"/>
    </row>
    <row r="5" spans="1:11" s="59" customFormat="1" ht="54.75" customHeight="1" thickBot="1" x14ac:dyDescent="0.25">
      <c r="A5" s="55" t="s">
        <v>618</v>
      </c>
      <c r="B5" s="595" t="s">
        <v>515</v>
      </c>
      <c r="C5" s="595"/>
      <c r="D5" s="69" t="s">
        <v>752</v>
      </c>
      <c r="E5" s="69"/>
      <c r="F5" s="69"/>
      <c r="G5" s="477" t="s">
        <v>836</v>
      </c>
      <c r="H5" s="477"/>
      <c r="I5" s="477"/>
      <c r="J5" s="71"/>
      <c r="K5" s="72"/>
    </row>
    <row r="6" spans="1:11" s="59" customFormat="1" ht="39.75" hidden="1" customHeight="1" thickBot="1" x14ac:dyDescent="0.25">
      <c r="A6" s="60" t="s">
        <v>1131</v>
      </c>
      <c r="B6" s="595"/>
      <c r="C6" s="595"/>
      <c r="D6" s="74" t="s">
        <v>753</v>
      </c>
      <c r="E6" s="74"/>
      <c r="F6" s="74"/>
      <c r="G6" s="478" t="s">
        <v>838</v>
      </c>
      <c r="H6" s="478"/>
      <c r="I6" s="478"/>
      <c r="J6" s="76"/>
      <c r="K6" s="77"/>
    </row>
    <row r="7" spans="1:11" s="59" customFormat="1" ht="42" hidden="1" customHeight="1" thickBot="1" x14ac:dyDescent="0.25">
      <c r="A7" s="64" t="s">
        <v>1133</v>
      </c>
      <c r="B7" s="595"/>
      <c r="C7" s="595"/>
      <c r="D7" s="79" t="s">
        <v>754</v>
      </c>
      <c r="E7" s="79"/>
      <c r="F7" s="79"/>
      <c r="G7" s="479" t="s">
        <v>940</v>
      </c>
      <c r="H7" s="479"/>
      <c r="I7" s="479"/>
      <c r="J7" s="81"/>
      <c r="K7" s="82"/>
    </row>
    <row r="8" spans="1:11" ht="13.5" hidden="1" customHeight="1" thickBot="1" x14ac:dyDescent="0.25">
      <c r="B8" s="66"/>
    </row>
    <row r="9" spans="1:11" s="51" customFormat="1" ht="44.25" customHeight="1" x14ac:dyDescent="0.2">
      <c r="A9" s="68" t="s">
        <v>1135</v>
      </c>
      <c r="B9" s="84" t="s">
        <v>1139</v>
      </c>
      <c r="C9" s="85"/>
      <c r="D9" s="83" t="s">
        <v>1140</v>
      </c>
      <c r="E9" s="86" t="s">
        <v>1141</v>
      </c>
      <c r="F9" s="86" t="s">
        <v>1141</v>
      </c>
      <c r="G9" s="87" t="s">
        <v>1142</v>
      </c>
      <c r="H9" s="87" t="s">
        <v>698</v>
      </c>
      <c r="I9" s="87" t="s">
        <v>699</v>
      </c>
      <c r="J9" s="87" t="s">
        <v>1143</v>
      </c>
      <c r="K9" s="87" t="s">
        <v>1144</v>
      </c>
    </row>
    <row r="10" spans="1:11" s="51" customFormat="1" ht="0.75" customHeight="1" thickBot="1" x14ac:dyDescent="0.25">
      <c r="A10" s="73" t="s">
        <v>1136</v>
      </c>
      <c r="B10" s="89" t="s">
        <v>1146</v>
      </c>
      <c r="C10" s="90"/>
      <c r="D10" s="88" t="s">
        <v>1147</v>
      </c>
      <c r="E10" s="91" t="s">
        <v>1148</v>
      </c>
      <c r="F10" s="91" t="s">
        <v>1148</v>
      </c>
      <c r="G10" s="92" t="s">
        <v>1149</v>
      </c>
      <c r="H10" s="92" t="s">
        <v>1150</v>
      </c>
      <c r="I10" s="92" t="s">
        <v>1151</v>
      </c>
      <c r="J10" s="92" t="s">
        <v>1152</v>
      </c>
      <c r="K10" s="92" t="s">
        <v>1153</v>
      </c>
    </row>
    <row r="11" spans="1:11" s="51" customFormat="1" ht="20.25" hidden="1" customHeight="1" thickBot="1" x14ac:dyDescent="0.25">
      <c r="A11" s="78" t="s">
        <v>1137</v>
      </c>
      <c r="B11" s="94" t="s">
        <v>1155</v>
      </c>
      <c r="C11" s="95"/>
      <c r="D11" s="93" t="s">
        <v>1147</v>
      </c>
      <c r="E11" s="96" t="s">
        <v>1156</v>
      </c>
      <c r="F11" s="96" t="s">
        <v>1156</v>
      </c>
      <c r="G11" s="97" t="s">
        <v>1157</v>
      </c>
      <c r="H11" s="97" t="s">
        <v>1158</v>
      </c>
      <c r="I11" s="97" t="s">
        <v>1159</v>
      </c>
      <c r="J11" s="97" t="s">
        <v>1160</v>
      </c>
      <c r="K11" s="97" t="s">
        <v>1161</v>
      </c>
    </row>
    <row r="12" spans="1:11" ht="39.75" customHeight="1" thickBot="1" x14ac:dyDescent="0.25">
      <c r="B12" s="99" t="s">
        <v>1162</v>
      </c>
      <c r="C12" s="265"/>
      <c r="D12" s="484" t="s">
        <v>806</v>
      </c>
      <c r="E12" s="497">
        <v>675</v>
      </c>
      <c r="F12" s="482">
        <v>608</v>
      </c>
      <c r="G12" s="596">
        <v>13</v>
      </c>
      <c r="H12" s="596">
        <v>1.17</v>
      </c>
      <c r="I12" s="596">
        <v>56.16</v>
      </c>
      <c r="J12" s="484" t="s">
        <v>832</v>
      </c>
      <c r="K12" s="596" t="s">
        <v>808</v>
      </c>
    </row>
    <row r="13" spans="1:11" s="51" customFormat="1" ht="32.25" thickBot="1" x14ac:dyDescent="0.25">
      <c r="A13" s="83" t="s">
        <v>1138</v>
      </c>
      <c r="B13" s="106" t="s">
        <v>1163</v>
      </c>
      <c r="C13" s="266"/>
      <c r="D13" s="484"/>
      <c r="E13" s="497"/>
      <c r="F13" s="482"/>
      <c r="G13" s="596"/>
      <c r="H13" s="596"/>
      <c r="I13" s="596"/>
      <c r="J13" s="484"/>
      <c r="K13" s="596"/>
    </row>
    <row r="14" spans="1:11" s="51" customFormat="1" ht="31.5" x14ac:dyDescent="0.2">
      <c r="A14" s="88" t="s">
        <v>1145</v>
      </c>
      <c r="B14" s="106" t="s">
        <v>1164</v>
      </c>
      <c r="C14" s="266"/>
      <c r="D14" s="484"/>
      <c r="E14" s="497"/>
      <c r="F14" s="482"/>
      <c r="G14" s="596"/>
      <c r="H14" s="596"/>
      <c r="I14" s="596"/>
      <c r="J14" s="484"/>
      <c r="K14" s="596"/>
    </row>
    <row r="15" spans="1:11" s="51" customFormat="1" ht="40.5" customHeight="1" thickBot="1" x14ac:dyDescent="0.25">
      <c r="A15" s="93" t="s">
        <v>1154</v>
      </c>
      <c r="B15" s="106" t="s">
        <v>1165</v>
      </c>
      <c r="C15" s="266"/>
      <c r="D15" s="489" t="s">
        <v>806</v>
      </c>
      <c r="E15" s="559">
        <v>710</v>
      </c>
      <c r="F15" s="487">
        <v>639</v>
      </c>
      <c r="G15" s="597">
        <v>13</v>
      </c>
      <c r="H15" s="597">
        <v>1.17</v>
      </c>
      <c r="I15" s="597">
        <v>56.16</v>
      </c>
      <c r="J15" s="489" t="s">
        <v>832</v>
      </c>
      <c r="K15" s="597" t="s">
        <v>808</v>
      </c>
    </row>
    <row r="16" spans="1:11" ht="30.75" customHeight="1" x14ac:dyDescent="0.2">
      <c r="A16" s="262">
        <v>610010000055</v>
      </c>
      <c r="B16" s="106" t="s">
        <v>1166</v>
      </c>
      <c r="C16" s="266"/>
      <c r="D16" s="489"/>
      <c r="E16" s="559"/>
      <c r="F16" s="487"/>
      <c r="G16" s="597"/>
      <c r="H16" s="597"/>
      <c r="I16" s="597"/>
      <c r="J16" s="489"/>
      <c r="K16" s="597"/>
    </row>
    <row r="17" spans="1:11" ht="36.75" customHeight="1" thickBot="1" x14ac:dyDescent="0.25">
      <c r="A17" s="262">
        <v>610010000056</v>
      </c>
      <c r="B17" s="66"/>
      <c r="E17" s="113"/>
      <c r="F17" s="113"/>
    </row>
    <row r="18" spans="1:11" ht="38.25" customHeight="1" thickBot="1" x14ac:dyDescent="0.25">
      <c r="A18" s="262">
        <v>610010000057</v>
      </c>
      <c r="B18" s="595" t="s">
        <v>675</v>
      </c>
      <c r="C18" s="595"/>
      <c r="D18" s="114" t="s">
        <v>752</v>
      </c>
      <c r="E18" s="115"/>
      <c r="F18" s="115"/>
      <c r="G18" s="477" t="s">
        <v>836</v>
      </c>
      <c r="H18" s="477"/>
      <c r="I18" s="477"/>
      <c r="J18" s="71"/>
      <c r="K18" s="72"/>
    </row>
    <row r="19" spans="1:11" ht="38.25" hidden="1" customHeight="1" thickBot="1" x14ac:dyDescent="0.25">
      <c r="A19" s="262">
        <v>610010000058</v>
      </c>
      <c r="B19" s="595"/>
      <c r="C19" s="595"/>
      <c r="D19" s="116" t="s">
        <v>753</v>
      </c>
      <c r="E19" s="117"/>
      <c r="F19" s="117"/>
      <c r="G19" s="478" t="s">
        <v>838</v>
      </c>
      <c r="H19" s="478"/>
      <c r="I19" s="478"/>
      <c r="J19" s="76"/>
      <c r="K19" s="77"/>
    </row>
    <row r="20" spans="1:11" ht="36.75" hidden="1" customHeight="1" thickBot="1" x14ac:dyDescent="0.25">
      <c r="A20" s="262">
        <v>610010000059</v>
      </c>
      <c r="B20" s="595"/>
      <c r="C20" s="595"/>
      <c r="D20" s="118" t="s">
        <v>754</v>
      </c>
      <c r="E20" s="119"/>
      <c r="F20" s="119"/>
      <c r="G20" s="479" t="s">
        <v>940</v>
      </c>
      <c r="H20" s="479"/>
      <c r="I20" s="479"/>
      <c r="J20" s="81"/>
      <c r="K20" s="82"/>
    </row>
    <row r="21" spans="1:11" ht="56.25" hidden="1" customHeight="1" thickBot="1" x14ac:dyDescent="0.25">
      <c r="B21" s="66"/>
      <c r="E21" s="113"/>
      <c r="F21" s="113"/>
    </row>
    <row r="22" spans="1:11" s="51" customFormat="1" ht="45" customHeight="1" thickBot="1" x14ac:dyDescent="0.25">
      <c r="A22" s="68" t="s">
        <v>1135</v>
      </c>
      <c r="B22" s="84" t="s">
        <v>1139</v>
      </c>
      <c r="C22" s="85"/>
      <c r="D22" s="83" t="s">
        <v>1140</v>
      </c>
      <c r="E22" s="120" t="s">
        <v>1141</v>
      </c>
      <c r="F22" s="120" t="s">
        <v>1141</v>
      </c>
      <c r="G22" s="87" t="s">
        <v>1142</v>
      </c>
      <c r="H22" s="87" t="s">
        <v>698</v>
      </c>
      <c r="I22" s="87" t="s">
        <v>699</v>
      </c>
      <c r="J22" s="87" t="s">
        <v>1143</v>
      </c>
      <c r="K22" s="87" t="s">
        <v>1144</v>
      </c>
    </row>
    <row r="23" spans="1:11" s="51" customFormat="1" ht="12.75" hidden="1" customHeight="1" thickBot="1" x14ac:dyDescent="0.25">
      <c r="A23" s="73" t="s">
        <v>1136</v>
      </c>
      <c r="B23" s="89" t="s">
        <v>1146</v>
      </c>
      <c r="C23" s="90"/>
      <c r="D23" s="88" t="s">
        <v>1147</v>
      </c>
      <c r="E23" s="121" t="s">
        <v>1148</v>
      </c>
      <c r="F23" s="121" t="s">
        <v>1148</v>
      </c>
      <c r="G23" s="92" t="s">
        <v>1149</v>
      </c>
      <c r="H23" s="92" t="s">
        <v>1150</v>
      </c>
      <c r="I23" s="92" t="s">
        <v>1151</v>
      </c>
      <c r="J23" s="92" t="s">
        <v>1152</v>
      </c>
      <c r="K23" s="92" t="s">
        <v>1153</v>
      </c>
    </row>
    <row r="24" spans="1:11" s="51" customFormat="1" ht="15" hidden="1" customHeight="1" thickBot="1" x14ac:dyDescent="0.25">
      <c r="A24" s="78" t="s">
        <v>1137</v>
      </c>
      <c r="B24" s="94" t="s">
        <v>1155</v>
      </c>
      <c r="C24" s="95"/>
      <c r="D24" s="93" t="s">
        <v>1147</v>
      </c>
      <c r="E24" s="122" t="s">
        <v>1156</v>
      </c>
      <c r="F24" s="122" t="s">
        <v>1156</v>
      </c>
      <c r="G24" s="97" t="s">
        <v>1157</v>
      </c>
      <c r="H24" s="97" t="s">
        <v>1158</v>
      </c>
      <c r="I24" s="97" t="s">
        <v>1159</v>
      </c>
      <c r="J24" s="97" t="s">
        <v>1160</v>
      </c>
      <c r="K24" s="97" t="s">
        <v>1161</v>
      </c>
    </row>
    <row r="25" spans="1:11" ht="43.5" customHeight="1" thickBot="1" x14ac:dyDescent="0.25">
      <c r="B25" s="99" t="s">
        <v>1162</v>
      </c>
      <c r="C25" s="265"/>
      <c r="D25" s="484" t="s">
        <v>806</v>
      </c>
      <c r="E25" s="497">
        <v>785</v>
      </c>
      <c r="F25" s="482">
        <v>707</v>
      </c>
      <c r="G25" s="596">
        <v>5</v>
      </c>
      <c r="H25" s="596">
        <v>1.012</v>
      </c>
      <c r="I25" s="596">
        <v>33.412500000000001</v>
      </c>
      <c r="J25" s="484" t="s">
        <v>832</v>
      </c>
      <c r="K25" s="596" t="s">
        <v>808</v>
      </c>
    </row>
    <row r="26" spans="1:11" s="51" customFormat="1" ht="32.25" thickBot="1" x14ac:dyDescent="0.25">
      <c r="A26" s="83" t="s">
        <v>1138</v>
      </c>
      <c r="B26" s="106" t="s">
        <v>1163</v>
      </c>
      <c r="C26" s="266"/>
      <c r="D26" s="484"/>
      <c r="E26" s="497"/>
      <c r="F26" s="482"/>
      <c r="G26" s="596"/>
      <c r="H26" s="596"/>
      <c r="I26" s="596"/>
      <c r="J26" s="484"/>
      <c r="K26" s="596"/>
    </row>
    <row r="27" spans="1:11" s="51" customFormat="1" ht="31.5" x14ac:dyDescent="0.2">
      <c r="A27" s="88" t="s">
        <v>1145</v>
      </c>
      <c r="B27" s="106" t="s">
        <v>1164</v>
      </c>
      <c r="C27" s="266"/>
      <c r="D27" s="484"/>
      <c r="E27" s="497"/>
      <c r="F27" s="482"/>
      <c r="G27" s="596"/>
      <c r="H27" s="596"/>
      <c r="I27" s="596"/>
      <c r="J27" s="484"/>
      <c r="K27" s="596"/>
    </row>
    <row r="28" spans="1:11" s="51" customFormat="1" ht="32.25" thickBot="1" x14ac:dyDescent="0.25">
      <c r="A28" s="93" t="s">
        <v>1154</v>
      </c>
      <c r="B28" s="106" t="s">
        <v>1165</v>
      </c>
      <c r="C28" s="266"/>
      <c r="D28" s="489" t="s">
        <v>806</v>
      </c>
      <c r="E28" s="559">
        <v>834</v>
      </c>
      <c r="F28" s="487">
        <v>751</v>
      </c>
      <c r="G28" s="597">
        <v>5</v>
      </c>
      <c r="H28" s="597">
        <v>1.012</v>
      </c>
      <c r="I28" s="597">
        <v>33.412500000000001</v>
      </c>
      <c r="J28" s="489" t="s">
        <v>832</v>
      </c>
      <c r="K28" s="597" t="s">
        <v>808</v>
      </c>
    </row>
    <row r="29" spans="1:11" ht="38.25" customHeight="1" x14ac:dyDescent="0.2">
      <c r="A29" s="262">
        <v>610010000050</v>
      </c>
      <c r="B29" s="106" t="s">
        <v>1166</v>
      </c>
      <c r="C29" s="266"/>
      <c r="D29" s="489"/>
      <c r="E29" s="559"/>
      <c r="F29" s="487"/>
      <c r="G29" s="597"/>
      <c r="H29" s="597"/>
      <c r="I29" s="597"/>
      <c r="J29" s="489"/>
      <c r="K29" s="597"/>
    </row>
    <row r="30" spans="1:11" ht="39" customHeight="1" thickBot="1" x14ac:dyDescent="0.25">
      <c r="A30" s="262">
        <v>610010000051</v>
      </c>
      <c r="B30" s="66"/>
      <c r="E30" s="113"/>
      <c r="F30" s="113"/>
    </row>
    <row r="31" spans="1:11" ht="50.25" customHeight="1" thickBot="1" x14ac:dyDescent="0.25">
      <c r="A31" s="262">
        <v>610010000052</v>
      </c>
      <c r="B31" s="598" t="s">
        <v>959</v>
      </c>
      <c r="C31" s="598"/>
      <c r="D31" s="114" t="s">
        <v>752</v>
      </c>
      <c r="E31" s="115"/>
      <c r="F31" s="115"/>
      <c r="G31" s="477" t="s">
        <v>836</v>
      </c>
      <c r="H31" s="477"/>
      <c r="I31" s="477"/>
      <c r="J31" s="71"/>
      <c r="K31" s="72"/>
    </row>
    <row r="32" spans="1:11" ht="38.25" hidden="1" customHeight="1" thickBot="1" x14ac:dyDescent="0.25">
      <c r="A32" s="262">
        <v>610010000053</v>
      </c>
      <c r="B32" s="599" t="s">
        <v>960</v>
      </c>
      <c r="C32" s="599"/>
      <c r="D32" s="116" t="s">
        <v>753</v>
      </c>
      <c r="E32" s="117"/>
      <c r="F32" s="117"/>
      <c r="G32" s="478" t="s">
        <v>838</v>
      </c>
      <c r="H32" s="478"/>
      <c r="I32" s="478"/>
      <c r="J32" s="76"/>
      <c r="K32" s="77"/>
    </row>
    <row r="33" spans="1:15" ht="8.25" hidden="1" customHeight="1" thickBot="1" x14ac:dyDescent="0.25">
      <c r="A33" s="262">
        <v>610010000054</v>
      </c>
      <c r="B33" s="600" t="s">
        <v>961</v>
      </c>
      <c r="C33" s="600"/>
      <c r="D33" s="118" t="s">
        <v>754</v>
      </c>
      <c r="E33" s="119"/>
      <c r="F33" s="119"/>
      <c r="G33" s="479" t="s">
        <v>940</v>
      </c>
      <c r="H33" s="479"/>
      <c r="I33" s="479"/>
      <c r="J33" s="81"/>
      <c r="K33" s="82"/>
    </row>
    <row r="34" spans="1:15" ht="29.25" hidden="1" customHeight="1" thickBot="1" x14ac:dyDescent="0.25">
      <c r="B34" s="66"/>
      <c r="E34" s="113"/>
      <c r="F34" s="113"/>
    </row>
    <row r="35" spans="1:15" s="51" customFormat="1" ht="45.75" customHeight="1" thickBot="1" x14ac:dyDescent="0.25">
      <c r="A35" s="68" t="s">
        <v>1135</v>
      </c>
      <c r="B35" s="84" t="s">
        <v>1139</v>
      </c>
      <c r="C35" s="85"/>
      <c r="D35" s="83" t="s">
        <v>1140</v>
      </c>
      <c r="E35" s="120" t="s">
        <v>1141</v>
      </c>
      <c r="F35" s="120" t="s">
        <v>1141</v>
      </c>
      <c r="G35" s="87" t="s">
        <v>1142</v>
      </c>
      <c r="H35" s="87" t="s">
        <v>680</v>
      </c>
      <c r="I35" s="87" t="s">
        <v>681</v>
      </c>
      <c r="J35" s="87" t="s">
        <v>1143</v>
      </c>
      <c r="K35" s="87" t="s">
        <v>1144</v>
      </c>
    </row>
    <row r="36" spans="1:15" s="51" customFormat="1" ht="12.75" hidden="1" customHeight="1" thickBot="1" x14ac:dyDescent="0.25">
      <c r="A36" s="73" t="s">
        <v>1136</v>
      </c>
      <c r="B36" s="89" t="s">
        <v>1146</v>
      </c>
      <c r="C36" s="90"/>
      <c r="D36" s="88" t="s">
        <v>1147</v>
      </c>
      <c r="E36" s="121" t="s">
        <v>1148</v>
      </c>
      <c r="F36" s="121" t="s">
        <v>1148</v>
      </c>
      <c r="G36" s="92" t="s">
        <v>1149</v>
      </c>
      <c r="H36" s="92" t="s">
        <v>682</v>
      </c>
      <c r="I36" s="92" t="s">
        <v>683</v>
      </c>
      <c r="J36" s="92" t="s">
        <v>1152</v>
      </c>
      <c r="K36" s="92" t="s">
        <v>1153</v>
      </c>
    </row>
    <row r="37" spans="1:15" s="51" customFormat="1" ht="22.5" hidden="1" customHeight="1" thickBot="1" x14ac:dyDescent="0.25">
      <c r="A37" s="78" t="s">
        <v>1137</v>
      </c>
      <c r="B37" s="94" t="s">
        <v>1155</v>
      </c>
      <c r="C37" s="95"/>
      <c r="D37" s="93" t="s">
        <v>1147</v>
      </c>
      <c r="E37" s="122" t="s">
        <v>1156</v>
      </c>
      <c r="F37" s="122" t="s">
        <v>1156</v>
      </c>
      <c r="G37" s="97" t="s">
        <v>1157</v>
      </c>
      <c r="H37" s="97" t="s">
        <v>684</v>
      </c>
      <c r="I37" s="97" t="s">
        <v>685</v>
      </c>
      <c r="J37" s="97" t="s">
        <v>1160</v>
      </c>
      <c r="K37" s="97" t="s">
        <v>1161</v>
      </c>
    </row>
    <row r="38" spans="1:15" ht="37.5" customHeight="1" thickBot="1" x14ac:dyDescent="0.25">
      <c r="B38" s="99" t="s">
        <v>1167</v>
      </c>
      <c r="C38" s="265"/>
      <c r="D38" s="512" t="s">
        <v>687</v>
      </c>
      <c r="E38" s="591">
        <v>348</v>
      </c>
      <c r="F38" s="592">
        <v>314</v>
      </c>
      <c r="G38" s="601">
        <v>12</v>
      </c>
      <c r="H38" s="601">
        <v>5.4</v>
      </c>
      <c r="I38" s="601">
        <v>453.6</v>
      </c>
      <c r="J38" s="512" t="s">
        <v>1168</v>
      </c>
      <c r="K38" s="601" t="s">
        <v>808</v>
      </c>
    </row>
    <row r="39" spans="1:15" s="51" customFormat="1" ht="32.25" thickBot="1" x14ac:dyDescent="0.25">
      <c r="A39" s="83" t="s">
        <v>1138</v>
      </c>
      <c r="B39" s="106" t="s">
        <v>1169</v>
      </c>
      <c r="C39" s="266"/>
      <c r="D39" s="512"/>
      <c r="E39" s="591"/>
      <c r="F39" s="592"/>
      <c r="G39" s="601"/>
      <c r="H39" s="601"/>
      <c r="I39" s="601"/>
      <c r="J39" s="512"/>
      <c r="K39" s="601"/>
    </row>
    <row r="40" spans="1:15" s="51" customFormat="1" ht="32.25" thickBot="1" x14ac:dyDescent="0.25">
      <c r="A40" s="88" t="s">
        <v>1145</v>
      </c>
      <c r="B40" s="106" t="s">
        <v>1170</v>
      </c>
      <c r="C40" s="266"/>
      <c r="D40" s="512"/>
      <c r="E40" s="591"/>
      <c r="F40" s="592"/>
      <c r="G40" s="601"/>
      <c r="H40" s="601"/>
      <c r="I40" s="601"/>
      <c r="J40" s="512"/>
      <c r="K40" s="601"/>
    </row>
    <row r="41" spans="1:15" s="51" customFormat="1" ht="32.25" thickBot="1" x14ac:dyDescent="0.25">
      <c r="A41" s="93" t="s">
        <v>1154</v>
      </c>
      <c r="B41" s="106" t="s">
        <v>1171</v>
      </c>
      <c r="C41" s="266"/>
      <c r="D41" s="512"/>
      <c r="E41" s="591"/>
      <c r="F41" s="592"/>
      <c r="G41" s="601"/>
      <c r="H41" s="601"/>
      <c r="I41" s="601"/>
      <c r="J41" s="512"/>
      <c r="K41" s="601"/>
    </row>
    <row r="42" spans="1:15" ht="45.75" customHeight="1" x14ac:dyDescent="0.2">
      <c r="A42" s="262">
        <v>620130000019</v>
      </c>
      <c r="B42" s="106" t="s">
        <v>1172</v>
      </c>
      <c r="C42" s="266"/>
      <c r="D42" s="512"/>
      <c r="E42" s="591"/>
      <c r="F42" s="592"/>
      <c r="G42" s="601"/>
      <c r="H42" s="601"/>
      <c r="I42" s="601"/>
      <c r="J42" s="512"/>
      <c r="K42" s="601"/>
      <c r="N42" s="52"/>
      <c r="O42" s="52"/>
    </row>
    <row r="43" spans="1:15" ht="46.5" customHeight="1" thickBot="1" x14ac:dyDescent="0.25">
      <c r="A43" s="262">
        <v>620130000020</v>
      </c>
      <c r="B43" s="66"/>
      <c r="E43" s="113"/>
      <c r="F43" s="113"/>
    </row>
    <row r="44" spans="1:15" ht="63.75" customHeight="1" thickBot="1" x14ac:dyDescent="0.25">
      <c r="A44" s="262">
        <v>620130000021</v>
      </c>
      <c r="B44" s="490" t="s">
        <v>1173</v>
      </c>
      <c r="C44" s="490"/>
      <c r="D44" s="114" t="s">
        <v>752</v>
      </c>
      <c r="E44" s="115"/>
      <c r="F44" s="115"/>
      <c r="G44" s="477" t="s">
        <v>836</v>
      </c>
      <c r="H44" s="477"/>
      <c r="I44" s="477"/>
      <c r="J44" s="71"/>
      <c r="K44" s="72"/>
    </row>
    <row r="45" spans="1:15" ht="45.75" hidden="1" customHeight="1" thickBot="1" x14ac:dyDescent="0.25">
      <c r="A45" s="262">
        <v>620130000023</v>
      </c>
      <c r="B45" s="491" t="s">
        <v>1174</v>
      </c>
      <c r="C45" s="491"/>
      <c r="D45" s="116" t="s">
        <v>753</v>
      </c>
      <c r="E45" s="117"/>
      <c r="F45" s="117"/>
      <c r="G45" s="478" t="s">
        <v>838</v>
      </c>
      <c r="H45" s="478"/>
      <c r="I45" s="478"/>
      <c r="J45" s="76"/>
      <c r="K45" s="77"/>
    </row>
    <row r="46" spans="1:15" ht="45" hidden="1" customHeight="1" thickBot="1" x14ac:dyDescent="0.25">
      <c r="A46" s="262">
        <v>620130000022</v>
      </c>
      <c r="B46" s="492" t="s">
        <v>1175</v>
      </c>
      <c r="C46" s="492"/>
      <c r="D46" s="118" t="s">
        <v>754</v>
      </c>
      <c r="E46" s="119"/>
      <c r="F46" s="119"/>
      <c r="G46" s="479" t="s">
        <v>940</v>
      </c>
      <c r="H46" s="479"/>
      <c r="I46" s="479"/>
      <c r="J46" s="81"/>
      <c r="K46" s="82"/>
    </row>
    <row r="47" spans="1:15" ht="29.25" hidden="1" customHeight="1" thickBot="1" x14ac:dyDescent="0.25">
      <c r="B47" s="66"/>
      <c r="E47" s="113"/>
      <c r="F47" s="113"/>
    </row>
    <row r="48" spans="1:15" s="51" customFormat="1" ht="44.25" customHeight="1" thickBot="1" x14ac:dyDescent="0.25">
      <c r="A48" s="68" t="s">
        <v>1135</v>
      </c>
      <c r="B48" s="84" t="s">
        <v>1139</v>
      </c>
      <c r="C48" s="85"/>
      <c r="D48" s="83" t="s">
        <v>1140</v>
      </c>
      <c r="E48" s="120" t="s">
        <v>1141</v>
      </c>
      <c r="F48" s="120" t="s">
        <v>1141</v>
      </c>
      <c r="G48" s="87" t="s">
        <v>1142</v>
      </c>
      <c r="H48" s="87" t="s">
        <v>698</v>
      </c>
      <c r="I48" s="87" t="s">
        <v>699</v>
      </c>
      <c r="J48" s="87" t="s">
        <v>1143</v>
      </c>
      <c r="K48" s="87" t="s">
        <v>1144</v>
      </c>
    </row>
    <row r="49" spans="1:11" s="51" customFormat="1" ht="48" hidden="1" customHeight="1" thickBot="1" x14ac:dyDescent="0.25">
      <c r="A49" s="73" t="s">
        <v>1136</v>
      </c>
      <c r="B49" s="89" t="s">
        <v>1146</v>
      </c>
      <c r="C49" s="90"/>
      <c r="D49" s="88" t="s">
        <v>1147</v>
      </c>
      <c r="E49" s="121" t="s">
        <v>1148</v>
      </c>
      <c r="F49" s="121" t="s">
        <v>1148</v>
      </c>
      <c r="G49" s="92" t="s">
        <v>1149</v>
      </c>
      <c r="H49" s="92" t="s">
        <v>1150</v>
      </c>
      <c r="I49" s="92" t="s">
        <v>1151</v>
      </c>
      <c r="J49" s="92" t="s">
        <v>1152</v>
      </c>
      <c r="K49" s="92" t="s">
        <v>1153</v>
      </c>
    </row>
    <row r="50" spans="1:11" s="51" customFormat="1" ht="47.25" hidden="1" customHeight="1" thickBot="1" x14ac:dyDescent="0.25">
      <c r="A50" s="78" t="s">
        <v>1137</v>
      </c>
      <c r="B50" s="94" t="s">
        <v>1155</v>
      </c>
      <c r="C50" s="95"/>
      <c r="D50" s="93" t="s">
        <v>1147</v>
      </c>
      <c r="E50" s="122" t="s">
        <v>1156</v>
      </c>
      <c r="F50" s="122" t="s">
        <v>1156</v>
      </c>
      <c r="G50" s="97" t="s">
        <v>1157</v>
      </c>
      <c r="H50" s="97" t="s">
        <v>1158</v>
      </c>
      <c r="I50" s="97" t="s">
        <v>1159</v>
      </c>
      <c r="J50" s="97" t="s">
        <v>1160</v>
      </c>
      <c r="K50" s="97" t="s">
        <v>1161</v>
      </c>
    </row>
    <row r="51" spans="1:11" ht="33" customHeight="1" thickBot="1" x14ac:dyDescent="0.25">
      <c r="B51" s="495" t="s">
        <v>1176</v>
      </c>
      <c r="C51" s="495"/>
      <c r="D51" s="495" t="s">
        <v>806</v>
      </c>
      <c r="E51" s="591">
        <v>7390</v>
      </c>
      <c r="F51" s="592">
        <v>6651</v>
      </c>
      <c r="G51" s="587">
        <v>10</v>
      </c>
      <c r="H51" s="587">
        <v>0.9</v>
      </c>
      <c r="I51" s="587">
        <v>32.4</v>
      </c>
      <c r="J51" s="495" t="s">
        <v>1177</v>
      </c>
      <c r="K51" s="587" t="s">
        <v>808</v>
      </c>
    </row>
    <row r="52" spans="1:11" s="51" customFormat="1" ht="40.5" customHeight="1" x14ac:dyDescent="0.2">
      <c r="A52" s="83" t="s">
        <v>1138</v>
      </c>
      <c r="B52" s="489" t="s">
        <v>1178</v>
      </c>
      <c r="C52" s="489"/>
      <c r="D52" s="495"/>
      <c r="E52" s="591"/>
      <c r="F52" s="592"/>
      <c r="G52" s="587"/>
      <c r="H52" s="587"/>
      <c r="I52" s="587"/>
      <c r="J52" s="495"/>
      <c r="K52" s="587"/>
    </row>
    <row r="53" spans="1:11" s="51" customFormat="1" ht="16.5" thickBot="1" x14ac:dyDescent="0.25">
      <c r="A53" s="88" t="s">
        <v>1145</v>
      </c>
      <c r="B53" s="66"/>
      <c r="C53" s="66"/>
      <c r="E53" s="113"/>
      <c r="F53" s="113"/>
      <c r="G53" s="66"/>
      <c r="H53" s="66"/>
      <c r="I53" s="66"/>
      <c r="K53" s="66"/>
    </row>
    <row r="54" spans="1:11" s="51" customFormat="1" ht="44.25" customHeight="1" thickBot="1" x14ac:dyDescent="0.25">
      <c r="A54" s="93" t="s">
        <v>1154</v>
      </c>
      <c r="B54" s="598" t="s">
        <v>1179</v>
      </c>
      <c r="C54" s="598"/>
      <c r="D54" s="114" t="s">
        <v>752</v>
      </c>
      <c r="E54" s="115"/>
      <c r="F54" s="115"/>
      <c r="G54" s="477" t="s">
        <v>836</v>
      </c>
      <c r="H54" s="477"/>
      <c r="I54" s="477"/>
      <c r="J54" s="71"/>
      <c r="K54" s="72"/>
    </row>
    <row r="55" spans="1:11" ht="42.75" hidden="1" customHeight="1" thickBot="1" x14ac:dyDescent="0.25">
      <c r="A55" s="262">
        <v>620110000022</v>
      </c>
      <c r="B55" s="599" t="s">
        <v>1180</v>
      </c>
      <c r="C55" s="599"/>
      <c r="D55" s="116" t="s">
        <v>753</v>
      </c>
      <c r="E55" s="117"/>
      <c r="F55" s="117"/>
      <c r="G55" s="478" t="s">
        <v>838</v>
      </c>
      <c r="H55" s="478"/>
      <c r="I55" s="478"/>
      <c r="J55" s="76"/>
      <c r="K55" s="77"/>
    </row>
    <row r="56" spans="1:11" ht="39.75" hidden="1" customHeight="1" thickBot="1" x14ac:dyDescent="0.25">
      <c r="A56" s="262">
        <v>620110000023</v>
      </c>
      <c r="B56" s="600" t="s">
        <v>1180</v>
      </c>
      <c r="C56" s="600"/>
      <c r="D56" s="118" t="s">
        <v>754</v>
      </c>
      <c r="E56" s="119"/>
      <c r="F56" s="119"/>
      <c r="G56" s="479" t="s">
        <v>940</v>
      </c>
      <c r="H56" s="479"/>
      <c r="I56" s="479"/>
      <c r="J56" s="81"/>
      <c r="K56" s="82"/>
    </row>
    <row r="57" spans="1:11" ht="29.25" hidden="1" customHeight="1" thickBot="1" x14ac:dyDescent="0.25">
      <c r="B57" s="66"/>
      <c r="E57" s="113"/>
      <c r="F57" s="113"/>
    </row>
    <row r="58" spans="1:11" s="51" customFormat="1" ht="43.5" customHeight="1" thickBot="1" x14ac:dyDescent="0.25">
      <c r="A58" s="68" t="s">
        <v>1135</v>
      </c>
      <c r="B58" s="84" t="s">
        <v>1139</v>
      </c>
      <c r="C58" s="85"/>
      <c r="D58" s="83" t="s">
        <v>1140</v>
      </c>
      <c r="E58" s="120" t="s">
        <v>1141</v>
      </c>
      <c r="F58" s="120" t="s">
        <v>1141</v>
      </c>
      <c r="G58" s="87" t="s">
        <v>1142</v>
      </c>
      <c r="H58" s="87" t="s">
        <v>698</v>
      </c>
      <c r="I58" s="87" t="s">
        <v>699</v>
      </c>
      <c r="J58" s="87" t="s">
        <v>1143</v>
      </c>
      <c r="K58" s="87" t="s">
        <v>1144</v>
      </c>
    </row>
    <row r="59" spans="1:11" s="51" customFormat="1" ht="30.75" hidden="1" customHeight="1" thickBot="1" x14ac:dyDescent="0.25">
      <c r="A59" s="73" t="s">
        <v>1136</v>
      </c>
      <c r="B59" s="89" t="s">
        <v>1146</v>
      </c>
      <c r="C59" s="90"/>
      <c r="D59" s="88" t="s">
        <v>1147</v>
      </c>
      <c r="E59" s="121" t="s">
        <v>1148</v>
      </c>
      <c r="F59" s="121" t="s">
        <v>1148</v>
      </c>
      <c r="G59" s="92" t="s">
        <v>1149</v>
      </c>
      <c r="H59" s="92" t="s">
        <v>1150</v>
      </c>
      <c r="I59" s="92" t="s">
        <v>1151</v>
      </c>
      <c r="J59" s="92" t="s">
        <v>1152</v>
      </c>
      <c r="K59" s="92" t="s">
        <v>1153</v>
      </c>
    </row>
    <row r="60" spans="1:11" s="51" customFormat="1" ht="27.75" hidden="1" customHeight="1" thickBot="1" x14ac:dyDescent="0.25">
      <c r="A60" s="78" t="s">
        <v>1137</v>
      </c>
      <c r="B60" s="94" t="s">
        <v>1155</v>
      </c>
      <c r="C60" s="95"/>
      <c r="D60" s="93" t="s">
        <v>1147</v>
      </c>
      <c r="E60" s="122" t="s">
        <v>1156</v>
      </c>
      <c r="F60" s="122" t="s">
        <v>1156</v>
      </c>
      <c r="G60" s="97" t="s">
        <v>1157</v>
      </c>
      <c r="H60" s="97" t="s">
        <v>1158</v>
      </c>
      <c r="I60" s="97" t="s">
        <v>1159</v>
      </c>
      <c r="J60" s="97" t="s">
        <v>1160</v>
      </c>
      <c r="K60" s="97" t="s">
        <v>1161</v>
      </c>
    </row>
    <row r="61" spans="1:11" ht="42" customHeight="1" thickBot="1" x14ac:dyDescent="0.25">
      <c r="B61" s="99" t="s">
        <v>1181</v>
      </c>
      <c r="C61" s="265"/>
      <c r="D61" s="495" t="s">
        <v>701</v>
      </c>
      <c r="E61" s="591">
        <v>2175</v>
      </c>
      <c r="F61" s="592">
        <v>1958</v>
      </c>
      <c r="G61" s="587">
        <v>10</v>
      </c>
      <c r="H61" s="602" t="s">
        <v>702</v>
      </c>
      <c r="I61" s="602" t="s">
        <v>702</v>
      </c>
      <c r="J61" s="495" t="s">
        <v>1177</v>
      </c>
      <c r="K61" s="587" t="s">
        <v>808</v>
      </c>
    </row>
    <row r="62" spans="1:11" s="51" customFormat="1" ht="39" customHeight="1" x14ac:dyDescent="0.2">
      <c r="A62" s="83" t="s">
        <v>1138</v>
      </c>
      <c r="B62" s="106" t="s">
        <v>1182</v>
      </c>
      <c r="C62" s="266"/>
      <c r="D62" s="495"/>
      <c r="E62" s="591"/>
      <c r="F62" s="592"/>
      <c r="G62" s="587"/>
      <c r="H62" s="587"/>
      <c r="I62" s="587"/>
      <c r="J62" s="495"/>
      <c r="K62" s="587"/>
    </row>
    <row r="63" spans="1:11" s="51" customFormat="1" ht="16.5" thickBot="1" x14ac:dyDescent="0.25">
      <c r="A63" s="88" t="s">
        <v>1145</v>
      </c>
      <c r="B63" s="66"/>
      <c r="C63" s="66"/>
      <c r="E63" s="113"/>
      <c r="F63" s="113"/>
      <c r="G63" s="66"/>
      <c r="H63" s="66"/>
      <c r="I63" s="66"/>
      <c r="K63" s="66"/>
    </row>
    <row r="64" spans="1:11" s="51" customFormat="1" ht="43.5" customHeight="1" thickBot="1" x14ac:dyDescent="0.25">
      <c r="A64" s="93" t="s">
        <v>1154</v>
      </c>
      <c r="B64" s="598" t="s">
        <v>1183</v>
      </c>
      <c r="C64" s="598"/>
      <c r="D64" s="114" t="s">
        <v>752</v>
      </c>
      <c r="E64" s="115"/>
      <c r="F64" s="115"/>
      <c r="G64" s="477" t="s">
        <v>836</v>
      </c>
      <c r="H64" s="477"/>
      <c r="I64" s="477"/>
      <c r="J64" s="71"/>
      <c r="K64" s="72"/>
    </row>
    <row r="65" spans="1:11" ht="39.75" hidden="1" customHeight="1" thickBot="1" x14ac:dyDescent="0.25">
      <c r="A65" s="262">
        <v>620120000001</v>
      </c>
      <c r="B65" s="599" t="s">
        <v>1184</v>
      </c>
      <c r="C65" s="599"/>
      <c r="D65" s="116" t="s">
        <v>753</v>
      </c>
      <c r="E65" s="117"/>
      <c r="F65" s="117"/>
      <c r="G65" s="478" t="s">
        <v>838</v>
      </c>
      <c r="H65" s="478"/>
      <c r="I65" s="478"/>
      <c r="J65" s="76"/>
      <c r="K65" s="77"/>
    </row>
    <row r="66" spans="1:11" ht="39" hidden="1" customHeight="1" thickBot="1" x14ac:dyDescent="0.25">
      <c r="A66" s="262">
        <v>620120000002</v>
      </c>
      <c r="B66" s="600" t="s">
        <v>1184</v>
      </c>
      <c r="C66" s="600"/>
      <c r="D66" s="118" t="s">
        <v>754</v>
      </c>
      <c r="E66" s="119"/>
      <c r="F66" s="119"/>
      <c r="G66" s="479" t="s">
        <v>940</v>
      </c>
      <c r="H66" s="479"/>
      <c r="I66" s="479"/>
      <c r="J66" s="81"/>
      <c r="K66" s="82"/>
    </row>
    <row r="67" spans="1:11" ht="29.25" hidden="1" customHeight="1" thickBot="1" x14ac:dyDescent="0.25">
      <c r="B67" s="66"/>
      <c r="E67" s="113"/>
      <c r="F67" s="113"/>
    </row>
    <row r="68" spans="1:11" s="51" customFormat="1" ht="47.25" customHeight="1" thickBot="1" x14ac:dyDescent="0.25">
      <c r="A68" s="68" t="s">
        <v>1135</v>
      </c>
      <c r="B68" s="84" t="s">
        <v>1139</v>
      </c>
      <c r="C68" s="85"/>
      <c r="D68" s="83" t="s">
        <v>1140</v>
      </c>
      <c r="E68" s="120" t="s">
        <v>1141</v>
      </c>
      <c r="F68" s="120" t="s">
        <v>1141</v>
      </c>
      <c r="G68" s="87" t="s">
        <v>1142</v>
      </c>
      <c r="H68" s="87" t="s">
        <v>698</v>
      </c>
      <c r="I68" s="87" t="s">
        <v>699</v>
      </c>
      <c r="J68" s="87" t="s">
        <v>1143</v>
      </c>
      <c r="K68" s="87" t="s">
        <v>1144</v>
      </c>
    </row>
    <row r="69" spans="1:11" s="51" customFormat="1" ht="32.25" hidden="1" customHeight="1" thickBot="1" x14ac:dyDescent="0.25">
      <c r="A69" s="73" t="s">
        <v>1136</v>
      </c>
      <c r="B69" s="89" t="s">
        <v>1146</v>
      </c>
      <c r="C69" s="90"/>
      <c r="D69" s="88" t="s">
        <v>1147</v>
      </c>
      <c r="E69" s="121" t="s">
        <v>1148</v>
      </c>
      <c r="F69" s="121" t="s">
        <v>1148</v>
      </c>
      <c r="G69" s="92" t="s">
        <v>1149</v>
      </c>
      <c r="H69" s="92" t="s">
        <v>1150</v>
      </c>
      <c r="I69" s="92" t="s">
        <v>1151</v>
      </c>
      <c r="J69" s="92" t="s">
        <v>1152</v>
      </c>
      <c r="K69" s="92" t="s">
        <v>1153</v>
      </c>
    </row>
    <row r="70" spans="1:11" s="51" customFormat="1" ht="31.5" hidden="1" customHeight="1" thickBot="1" x14ac:dyDescent="0.25">
      <c r="A70" s="78" t="s">
        <v>1137</v>
      </c>
      <c r="B70" s="94" t="s">
        <v>1155</v>
      </c>
      <c r="C70" s="95"/>
      <c r="D70" s="93" t="s">
        <v>1147</v>
      </c>
      <c r="E70" s="122" t="s">
        <v>1156</v>
      </c>
      <c r="F70" s="122" t="s">
        <v>1156</v>
      </c>
      <c r="G70" s="97" t="s">
        <v>1157</v>
      </c>
      <c r="H70" s="97" t="s">
        <v>1158</v>
      </c>
      <c r="I70" s="97" t="s">
        <v>1159</v>
      </c>
      <c r="J70" s="97" t="s">
        <v>1160</v>
      </c>
      <c r="K70" s="97" t="s">
        <v>1161</v>
      </c>
    </row>
    <row r="71" spans="1:11" ht="43.5" customHeight="1" thickBot="1" x14ac:dyDescent="0.25">
      <c r="B71" s="99" t="s">
        <v>1185</v>
      </c>
      <c r="C71" s="265"/>
      <c r="D71" s="495" t="s">
        <v>701</v>
      </c>
      <c r="E71" s="591">
        <v>940</v>
      </c>
      <c r="F71" s="592">
        <v>846</v>
      </c>
      <c r="G71" s="587">
        <v>10</v>
      </c>
      <c r="H71" s="602" t="s">
        <v>702</v>
      </c>
      <c r="I71" s="602" t="s">
        <v>702</v>
      </c>
      <c r="J71" s="495" t="s">
        <v>1177</v>
      </c>
      <c r="K71" s="587" t="s">
        <v>808</v>
      </c>
    </row>
    <row r="72" spans="1:11" s="51" customFormat="1" ht="39.75" customHeight="1" x14ac:dyDescent="0.2">
      <c r="A72" s="83" t="s">
        <v>1138</v>
      </c>
      <c r="B72" s="106" t="s">
        <v>1186</v>
      </c>
      <c r="C72" s="266"/>
      <c r="D72" s="495"/>
      <c r="E72" s="591"/>
      <c r="F72" s="592"/>
      <c r="G72" s="587"/>
      <c r="H72" s="587"/>
      <c r="I72" s="587"/>
      <c r="J72" s="495"/>
      <c r="K72" s="587"/>
    </row>
    <row r="73" spans="1:11" s="51" customFormat="1" ht="16.5" thickBot="1" x14ac:dyDescent="0.25">
      <c r="A73" s="88" t="s">
        <v>1145</v>
      </c>
      <c r="B73" s="66"/>
      <c r="C73" s="66"/>
      <c r="E73" s="113"/>
      <c r="F73" s="113"/>
      <c r="G73" s="66"/>
      <c r="H73" s="66"/>
      <c r="I73" s="66"/>
      <c r="K73" s="66"/>
    </row>
    <row r="74" spans="1:11" s="51" customFormat="1" ht="44.25" customHeight="1" thickBot="1" x14ac:dyDescent="0.25">
      <c r="A74" s="93" t="s">
        <v>1154</v>
      </c>
      <c r="B74" s="598" t="s">
        <v>1187</v>
      </c>
      <c r="C74" s="598"/>
      <c r="D74" s="114" t="s">
        <v>752</v>
      </c>
      <c r="E74" s="115"/>
      <c r="F74" s="115"/>
      <c r="G74" s="477" t="s">
        <v>836</v>
      </c>
      <c r="H74" s="477"/>
      <c r="I74" s="477"/>
      <c r="J74" s="71"/>
      <c r="K74" s="72"/>
    </row>
    <row r="75" spans="1:11" ht="41.25" hidden="1" customHeight="1" thickBot="1" x14ac:dyDescent="0.25">
      <c r="A75" s="262">
        <v>620120000003</v>
      </c>
      <c r="B75" s="599" t="s">
        <v>1188</v>
      </c>
      <c r="C75" s="599"/>
      <c r="D75" s="116" t="s">
        <v>753</v>
      </c>
      <c r="E75" s="117"/>
      <c r="F75" s="117"/>
      <c r="G75" s="478" t="s">
        <v>838</v>
      </c>
      <c r="H75" s="478"/>
      <c r="I75" s="478"/>
      <c r="J75" s="76"/>
      <c r="K75" s="77"/>
    </row>
    <row r="76" spans="1:11" ht="39" hidden="1" customHeight="1" thickBot="1" x14ac:dyDescent="0.25">
      <c r="A76" s="262">
        <v>620120000004</v>
      </c>
      <c r="B76" s="600" t="s">
        <v>1188</v>
      </c>
      <c r="C76" s="600"/>
      <c r="D76" s="118" t="s">
        <v>754</v>
      </c>
      <c r="E76" s="119"/>
      <c r="F76" s="119"/>
      <c r="G76" s="479" t="s">
        <v>940</v>
      </c>
      <c r="H76" s="479"/>
      <c r="I76" s="479"/>
      <c r="J76" s="81"/>
      <c r="K76" s="82"/>
    </row>
    <row r="77" spans="1:11" ht="29.25" hidden="1" customHeight="1" thickBot="1" x14ac:dyDescent="0.25">
      <c r="B77" s="66"/>
      <c r="E77" s="113"/>
      <c r="F77" s="113"/>
    </row>
    <row r="78" spans="1:11" s="51" customFormat="1" ht="43.5" customHeight="1" thickBot="1" x14ac:dyDescent="0.25">
      <c r="A78" s="68" t="s">
        <v>1135</v>
      </c>
      <c r="B78" s="84" t="s">
        <v>1139</v>
      </c>
      <c r="C78" s="85"/>
      <c r="D78" s="83" t="s">
        <v>1140</v>
      </c>
      <c r="E78" s="120" t="s">
        <v>1141</v>
      </c>
      <c r="F78" s="120" t="s">
        <v>1141</v>
      </c>
      <c r="G78" s="87" t="s">
        <v>1142</v>
      </c>
      <c r="H78" s="87" t="s">
        <v>698</v>
      </c>
      <c r="I78" s="87" t="s">
        <v>699</v>
      </c>
      <c r="J78" s="87" t="s">
        <v>1143</v>
      </c>
      <c r="K78" s="87" t="s">
        <v>1144</v>
      </c>
    </row>
    <row r="79" spans="1:11" s="51" customFormat="1" ht="30.75" hidden="1" customHeight="1" thickBot="1" x14ac:dyDescent="0.25">
      <c r="A79" s="73" t="s">
        <v>1136</v>
      </c>
      <c r="B79" s="89" t="s">
        <v>1146</v>
      </c>
      <c r="C79" s="90"/>
      <c r="D79" s="88" t="s">
        <v>1147</v>
      </c>
      <c r="E79" s="121" t="s">
        <v>1148</v>
      </c>
      <c r="F79" s="121" t="s">
        <v>1148</v>
      </c>
      <c r="G79" s="92" t="s">
        <v>1149</v>
      </c>
      <c r="H79" s="92" t="s">
        <v>1150</v>
      </c>
      <c r="I79" s="92" t="s">
        <v>1151</v>
      </c>
      <c r="J79" s="92" t="s">
        <v>1152</v>
      </c>
      <c r="K79" s="92" t="s">
        <v>1153</v>
      </c>
    </row>
    <row r="80" spans="1:11" s="51" customFormat="1" ht="29.25" hidden="1" customHeight="1" thickBot="1" x14ac:dyDescent="0.25">
      <c r="A80" s="78" t="s">
        <v>1137</v>
      </c>
      <c r="B80" s="94" t="s">
        <v>1155</v>
      </c>
      <c r="C80" s="95"/>
      <c r="D80" s="93" t="s">
        <v>1147</v>
      </c>
      <c r="E80" s="122" t="s">
        <v>1156</v>
      </c>
      <c r="F80" s="122" t="s">
        <v>1156</v>
      </c>
      <c r="G80" s="97" t="s">
        <v>1157</v>
      </c>
      <c r="H80" s="97" t="s">
        <v>1158</v>
      </c>
      <c r="I80" s="97" t="s">
        <v>1159</v>
      </c>
      <c r="J80" s="97" t="s">
        <v>1160</v>
      </c>
      <c r="K80" s="97" t="s">
        <v>1161</v>
      </c>
    </row>
    <row r="81" spans="1:11" ht="40.5" customHeight="1" thickBot="1" x14ac:dyDescent="0.25">
      <c r="B81" s="99" t="s">
        <v>1189</v>
      </c>
      <c r="C81" s="265"/>
      <c r="D81" s="495" t="s">
        <v>701</v>
      </c>
      <c r="E81" s="591">
        <v>980</v>
      </c>
      <c r="F81" s="592">
        <v>882</v>
      </c>
      <c r="G81" s="587">
        <v>4</v>
      </c>
      <c r="H81" s="602" t="s">
        <v>702</v>
      </c>
      <c r="I81" s="602" t="s">
        <v>702</v>
      </c>
      <c r="J81" s="495" t="s">
        <v>1177</v>
      </c>
      <c r="K81" s="587" t="s">
        <v>808</v>
      </c>
    </row>
    <row r="82" spans="1:11" s="51" customFormat="1" ht="38.25" customHeight="1" x14ac:dyDescent="0.2">
      <c r="A82" s="83" t="s">
        <v>1138</v>
      </c>
      <c r="B82" s="106" t="s">
        <v>1190</v>
      </c>
      <c r="C82" s="266"/>
      <c r="D82" s="495"/>
      <c r="E82" s="591"/>
      <c r="F82" s="592"/>
      <c r="G82" s="587"/>
      <c r="H82" s="587"/>
      <c r="I82" s="587"/>
      <c r="J82" s="495"/>
      <c r="K82" s="587"/>
    </row>
    <row r="83" spans="1:11" s="51" customFormat="1" ht="16.5" thickBot="1" x14ac:dyDescent="0.25">
      <c r="A83" s="88" t="s">
        <v>1145</v>
      </c>
      <c r="B83" s="66"/>
      <c r="C83" s="66"/>
      <c r="E83" s="113"/>
      <c r="F83" s="113"/>
      <c r="G83" s="66"/>
      <c r="H83" s="66"/>
      <c r="I83" s="66"/>
      <c r="K83" s="66"/>
    </row>
    <row r="84" spans="1:11" s="51" customFormat="1" ht="39.75" customHeight="1" thickBot="1" x14ac:dyDescent="0.25">
      <c r="A84" s="93" t="s">
        <v>1154</v>
      </c>
      <c r="B84" s="598" t="s">
        <v>1191</v>
      </c>
      <c r="C84" s="598"/>
      <c r="D84" s="114" t="s">
        <v>752</v>
      </c>
      <c r="E84" s="115"/>
      <c r="F84" s="115"/>
      <c r="G84" s="477" t="s">
        <v>836</v>
      </c>
      <c r="H84" s="477"/>
      <c r="I84" s="477"/>
      <c r="J84" s="71"/>
      <c r="K84" s="72"/>
    </row>
    <row r="85" spans="1:11" ht="44.25" hidden="1" customHeight="1" thickBot="1" x14ac:dyDescent="0.25">
      <c r="A85" s="262">
        <v>620120000005</v>
      </c>
      <c r="B85" s="599" t="s">
        <v>1192</v>
      </c>
      <c r="C85" s="599"/>
      <c r="D85" s="116" t="s">
        <v>753</v>
      </c>
      <c r="E85" s="117"/>
      <c r="F85" s="117"/>
      <c r="G85" s="478" t="s">
        <v>838</v>
      </c>
      <c r="H85" s="478"/>
      <c r="I85" s="478"/>
      <c r="J85" s="76"/>
      <c r="K85" s="77"/>
    </row>
    <row r="86" spans="1:11" ht="39" hidden="1" customHeight="1" thickBot="1" x14ac:dyDescent="0.25">
      <c r="A86" s="262">
        <v>620120000006</v>
      </c>
      <c r="B86" s="600" t="s">
        <v>1192</v>
      </c>
      <c r="C86" s="600"/>
      <c r="D86" s="118" t="s">
        <v>754</v>
      </c>
      <c r="E86" s="119"/>
      <c r="F86" s="119"/>
      <c r="G86" s="479" t="s">
        <v>940</v>
      </c>
      <c r="H86" s="479"/>
      <c r="I86" s="479"/>
      <c r="J86" s="81"/>
      <c r="K86" s="82"/>
    </row>
    <row r="87" spans="1:11" ht="29.25" hidden="1" customHeight="1" thickBot="1" x14ac:dyDescent="0.25">
      <c r="B87" s="66"/>
      <c r="E87" s="113"/>
      <c r="F87" s="113"/>
    </row>
    <row r="88" spans="1:11" s="51" customFormat="1" ht="45.75" customHeight="1" thickBot="1" x14ac:dyDescent="0.25">
      <c r="A88" s="68" t="s">
        <v>1135</v>
      </c>
      <c r="B88" s="84" t="s">
        <v>1139</v>
      </c>
      <c r="C88" s="85"/>
      <c r="D88" s="83" t="s">
        <v>1140</v>
      </c>
      <c r="E88" s="120" t="s">
        <v>1141</v>
      </c>
      <c r="F88" s="120" t="s">
        <v>1141</v>
      </c>
      <c r="G88" s="87" t="s">
        <v>1142</v>
      </c>
      <c r="H88" s="87" t="s">
        <v>698</v>
      </c>
      <c r="I88" s="87" t="s">
        <v>699</v>
      </c>
      <c r="J88" s="87" t="s">
        <v>1143</v>
      </c>
      <c r="K88" s="87" t="s">
        <v>1144</v>
      </c>
    </row>
    <row r="89" spans="1:11" s="51" customFormat="1" ht="28.5" hidden="1" customHeight="1" thickBot="1" x14ac:dyDescent="0.25">
      <c r="A89" s="73" t="s">
        <v>1136</v>
      </c>
      <c r="B89" s="89" t="s">
        <v>1146</v>
      </c>
      <c r="C89" s="90"/>
      <c r="D89" s="88" t="s">
        <v>1147</v>
      </c>
      <c r="E89" s="121" t="s">
        <v>1148</v>
      </c>
      <c r="F89" s="121" t="s">
        <v>1148</v>
      </c>
      <c r="G89" s="92" t="s">
        <v>1149</v>
      </c>
      <c r="H89" s="92" t="s">
        <v>1150</v>
      </c>
      <c r="I89" s="92" t="s">
        <v>1151</v>
      </c>
      <c r="J89" s="92" t="s">
        <v>1152</v>
      </c>
      <c r="K89" s="92" t="s">
        <v>1153</v>
      </c>
    </row>
    <row r="90" spans="1:11" s="51" customFormat="1" ht="26.25" hidden="1" customHeight="1" thickBot="1" x14ac:dyDescent="0.25">
      <c r="A90" s="78" t="s">
        <v>1137</v>
      </c>
      <c r="B90" s="94" t="s">
        <v>1155</v>
      </c>
      <c r="C90" s="95"/>
      <c r="D90" s="93" t="s">
        <v>1147</v>
      </c>
      <c r="E90" s="122" t="s">
        <v>1156</v>
      </c>
      <c r="F90" s="122" t="s">
        <v>1156</v>
      </c>
      <c r="G90" s="97" t="s">
        <v>1157</v>
      </c>
      <c r="H90" s="97" t="s">
        <v>1158</v>
      </c>
      <c r="I90" s="97" t="s">
        <v>1159</v>
      </c>
      <c r="J90" s="97" t="s">
        <v>1160</v>
      </c>
      <c r="K90" s="97" t="s">
        <v>1161</v>
      </c>
    </row>
    <row r="91" spans="1:11" ht="42" customHeight="1" thickBot="1" x14ac:dyDescent="0.25">
      <c r="B91" s="99" t="s">
        <v>1193</v>
      </c>
      <c r="C91" s="265"/>
      <c r="D91" s="495" t="s">
        <v>701</v>
      </c>
      <c r="E91" s="591">
        <v>31500</v>
      </c>
      <c r="F91" s="592">
        <v>28350</v>
      </c>
      <c r="G91" s="587">
        <v>1</v>
      </c>
      <c r="H91" s="602" t="s">
        <v>702</v>
      </c>
      <c r="I91" s="602" t="s">
        <v>702</v>
      </c>
      <c r="J91" s="495" t="s">
        <v>1194</v>
      </c>
      <c r="K91" s="587" t="s">
        <v>808</v>
      </c>
    </row>
    <row r="92" spans="1:11" s="51" customFormat="1" ht="37.5" customHeight="1" x14ac:dyDescent="0.2">
      <c r="A92" s="83" t="s">
        <v>1138</v>
      </c>
      <c r="B92" s="106" t="s">
        <v>1195</v>
      </c>
      <c r="C92" s="266"/>
      <c r="D92" s="495"/>
      <c r="E92" s="591"/>
      <c r="F92" s="592"/>
      <c r="G92" s="587"/>
      <c r="H92" s="587"/>
      <c r="I92" s="587"/>
      <c r="J92" s="495"/>
      <c r="K92" s="587"/>
    </row>
    <row r="93" spans="1:11" s="51" customFormat="1" ht="16.5" thickBot="1" x14ac:dyDescent="0.25">
      <c r="A93" s="88" t="s">
        <v>1145</v>
      </c>
      <c r="B93" s="66"/>
      <c r="C93" s="66"/>
      <c r="E93" s="113"/>
      <c r="F93" s="113"/>
      <c r="G93" s="66"/>
      <c r="H93" s="66"/>
      <c r="I93" s="66"/>
      <c r="K93" s="66"/>
    </row>
    <row r="94" spans="1:11" s="51" customFormat="1" ht="34.5" customHeight="1" thickBot="1" x14ac:dyDescent="0.25">
      <c r="A94" s="93" t="s">
        <v>1154</v>
      </c>
      <c r="B94" s="598" t="s">
        <v>1196</v>
      </c>
      <c r="C94" s="598"/>
      <c r="D94" s="114" t="s">
        <v>752</v>
      </c>
      <c r="E94" s="115"/>
      <c r="F94" s="115"/>
      <c r="G94" s="477" t="s">
        <v>836</v>
      </c>
      <c r="H94" s="477"/>
      <c r="I94" s="477"/>
      <c r="J94" s="71"/>
      <c r="K94" s="72"/>
    </row>
    <row r="95" spans="1:11" ht="43.5" hidden="1" customHeight="1" thickBot="1" x14ac:dyDescent="0.25">
      <c r="A95" s="262">
        <v>620120000011</v>
      </c>
      <c r="B95" s="599" t="s">
        <v>1197</v>
      </c>
      <c r="C95" s="599"/>
      <c r="D95" s="116" t="s">
        <v>753</v>
      </c>
      <c r="E95" s="117"/>
      <c r="F95" s="117"/>
      <c r="G95" s="478" t="s">
        <v>838</v>
      </c>
      <c r="H95" s="478"/>
      <c r="I95" s="478"/>
      <c r="J95" s="76"/>
      <c r="K95" s="77"/>
    </row>
    <row r="96" spans="1:11" ht="38.25" hidden="1" customHeight="1" thickBot="1" x14ac:dyDescent="0.25">
      <c r="A96" s="262">
        <v>620120000012</v>
      </c>
      <c r="B96" s="600" t="s">
        <v>1197</v>
      </c>
      <c r="C96" s="600"/>
      <c r="D96" s="118" t="s">
        <v>754</v>
      </c>
      <c r="E96" s="119"/>
      <c r="F96" s="119"/>
      <c r="G96" s="479" t="s">
        <v>940</v>
      </c>
      <c r="H96" s="479"/>
      <c r="I96" s="479"/>
      <c r="J96" s="81"/>
      <c r="K96" s="82"/>
    </row>
    <row r="97" spans="1:11" ht="29.25" hidden="1" customHeight="1" thickBot="1" x14ac:dyDescent="0.25">
      <c r="B97" s="66"/>
      <c r="E97" s="113"/>
      <c r="F97" s="113"/>
    </row>
    <row r="98" spans="1:11" s="51" customFormat="1" ht="62.25" customHeight="1" thickBot="1" x14ac:dyDescent="0.25">
      <c r="A98" s="68" t="s">
        <v>1135</v>
      </c>
      <c r="B98" s="84" t="s">
        <v>1139</v>
      </c>
      <c r="C98" s="85"/>
      <c r="D98" s="83" t="s">
        <v>1140</v>
      </c>
      <c r="E98" s="120" t="s">
        <v>1141</v>
      </c>
      <c r="F98" s="120" t="s">
        <v>1141</v>
      </c>
      <c r="G98" s="87" t="s">
        <v>1142</v>
      </c>
      <c r="H98" s="87" t="s">
        <v>698</v>
      </c>
      <c r="I98" s="87" t="s">
        <v>699</v>
      </c>
      <c r="J98" s="87" t="s">
        <v>1143</v>
      </c>
      <c r="K98" s="87" t="s">
        <v>1144</v>
      </c>
    </row>
    <row r="99" spans="1:11" s="51" customFormat="1" ht="21.75" hidden="1" customHeight="1" thickBot="1" x14ac:dyDescent="0.25">
      <c r="A99" s="73" t="s">
        <v>1136</v>
      </c>
      <c r="B99" s="89" t="s">
        <v>1146</v>
      </c>
      <c r="C99" s="90"/>
      <c r="D99" s="88" t="s">
        <v>1147</v>
      </c>
      <c r="E99" s="121" t="s">
        <v>1148</v>
      </c>
      <c r="F99" s="121" t="s">
        <v>1148</v>
      </c>
      <c r="G99" s="92" t="s">
        <v>1149</v>
      </c>
      <c r="H99" s="92" t="s">
        <v>1150</v>
      </c>
      <c r="I99" s="92" t="s">
        <v>1151</v>
      </c>
      <c r="J99" s="92" t="s">
        <v>1152</v>
      </c>
      <c r="K99" s="92" t="s">
        <v>1153</v>
      </c>
    </row>
    <row r="100" spans="1:11" s="51" customFormat="1" ht="21.75" hidden="1" customHeight="1" thickBot="1" x14ac:dyDescent="0.25">
      <c r="A100" s="78" t="s">
        <v>1137</v>
      </c>
      <c r="B100" s="94" t="s">
        <v>1155</v>
      </c>
      <c r="C100" s="95"/>
      <c r="D100" s="93" t="s">
        <v>1147</v>
      </c>
      <c r="E100" s="122" t="s">
        <v>1156</v>
      </c>
      <c r="F100" s="122" t="s">
        <v>1156</v>
      </c>
      <c r="G100" s="97" t="s">
        <v>1157</v>
      </c>
      <c r="H100" s="97" t="s">
        <v>1158</v>
      </c>
      <c r="I100" s="97" t="s">
        <v>1159</v>
      </c>
      <c r="J100" s="97" t="s">
        <v>1160</v>
      </c>
      <c r="K100" s="97" t="s">
        <v>1161</v>
      </c>
    </row>
    <row r="101" spans="1:11" ht="35.25" customHeight="1" thickBot="1" x14ac:dyDescent="0.25">
      <c r="B101" s="99" t="s">
        <v>1198</v>
      </c>
      <c r="C101" s="100"/>
      <c r="D101" s="495" t="s">
        <v>701</v>
      </c>
      <c r="E101" s="591">
        <v>105</v>
      </c>
      <c r="F101" s="603">
        <v>95</v>
      </c>
      <c r="G101" s="495">
        <v>20</v>
      </c>
      <c r="H101" s="496" t="s">
        <v>702</v>
      </c>
      <c r="I101" s="496" t="s">
        <v>702</v>
      </c>
      <c r="J101" s="495" t="s">
        <v>1127</v>
      </c>
      <c r="K101" s="495" t="s">
        <v>1128</v>
      </c>
    </row>
    <row r="102" spans="1:11" s="51" customFormat="1" ht="34.5" customHeight="1" thickBot="1" x14ac:dyDescent="0.25">
      <c r="A102" s="83" t="s">
        <v>1138</v>
      </c>
      <c r="B102" s="99" t="s">
        <v>1129</v>
      </c>
      <c r="C102" s="107"/>
      <c r="D102" s="495"/>
      <c r="E102" s="591"/>
      <c r="F102" s="603"/>
      <c r="G102" s="495"/>
      <c r="H102" s="495"/>
      <c r="I102" s="495"/>
      <c r="J102" s="495"/>
      <c r="K102" s="495"/>
    </row>
    <row r="103" spans="1:11" s="51" customFormat="1" ht="18.75" thickBot="1" x14ac:dyDescent="0.25">
      <c r="A103" s="88" t="s">
        <v>1145</v>
      </c>
      <c r="B103" s="130"/>
      <c r="C103" s="130"/>
      <c r="D103" s="131"/>
      <c r="E103" s="270"/>
      <c r="F103" s="271"/>
      <c r="G103" s="131"/>
      <c r="H103" s="131"/>
      <c r="I103" s="131"/>
      <c r="J103" s="131"/>
      <c r="K103" s="131"/>
    </row>
    <row r="104" spans="1:11" s="51" customFormat="1" ht="54.75" customHeight="1" thickBot="1" x14ac:dyDescent="0.25">
      <c r="A104" s="93" t="s">
        <v>1154</v>
      </c>
      <c r="B104" s="598" t="str">
        <f>[1]Traduzioni!$B$32</f>
        <v>Ступень 30x31,5</v>
      </c>
      <c r="C104" s="598"/>
      <c r="D104" s="114" t="str">
        <f>[1]Traduzioni!$B$6</f>
        <v>ОБРАБОТКА:</v>
      </c>
      <c r="E104" s="115"/>
      <c r="F104" s="115"/>
      <c r="G104" s="477" t="str">
        <f>[1]Traduzioni!$B$16</f>
        <v>Натуральная</v>
      </c>
      <c r="H104" s="477"/>
      <c r="I104" s="477"/>
      <c r="J104" s="71"/>
      <c r="K104" s="72"/>
    </row>
    <row r="105" spans="1:11" s="52" customFormat="1" ht="12.75" hidden="1" customHeight="1" thickBot="1" x14ac:dyDescent="0.25">
      <c r="A105" s="262">
        <v>600100000009</v>
      </c>
      <c r="B105" s="599" t="str">
        <f>[1]Traduzioni!$A$32</f>
        <v>Scalino 30x31,5</v>
      </c>
      <c r="C105" s="599"/>
      <c r="D105" s="116" t="str">
        <f>[1]Traduzioni!$A$6</f>
        <v>FINITURA:</v>
      </c>
      <c r="E105" s="117"/>
      <c r="F105" s="117"/>
      <c r="G105" s="478" t="str">
        <f>[1]Traduzioni!$A$16</f>
        <v>Naturale</v>
      </c>
      <c r="H105" s="478"/>
      <c r="I105" s="478"/>
      <c r="J105" s="76"/>
      <c r="K105" s="77"/>
    </row>
    <row r="106" spans="1:11" s="52" customFormat="1" ht="21" hidden="1" thickBot="1" x14ac:dyDescent="0.25">
      <c r="A106" s="262">
        <v>600100000010</v>
      </c>
      <c r="B106" s="600" t="str">
        <f>[1]Traduzioni!$C$32</f>
        <v>Step Tread 30x31,5</v>
      </c>
      <c r="C106" s="600"/>
      <c r="D106" s="118" t="str">
        <f>[1]Traduzioni!$C$6</f>
        <v>FINISH:</v>
      </c>
      <c r="E106" s="119"/>
      <c r="F106" s="119"/>
      <c r="G106" s="479" t="str">
        <f>[1]Traduzioni!$C$16</f>
        <v>Matt</v>
      </c>
      <c r="H106" s="479"/>
      <c r="I106" s="479"/>
      <c r="J106" s="81"/>
      <c r="K106" s="82"/>
    </row>
    <row r="107" spans="1:11" s="52" customFormat="1" ht="14.25" hidden="1" customHeight="1" thickBot="1" x14ac:dyDescent="0.25">
      <c r="A107" s="269"/>
      <c r="B107" s="66"/>
      <c r="C107" s="66"/>
      <c r="D107" s="51"/>
      <c r="E107" s="113"/>
      <c r="F107" s="113"/>
      <c r="G107" s="66"/>
      <c r="H107" s="66"/>
      <c r="I107" s="66"/>
      <c r="J107" s="51"/>
      <c r="K107" s="66"/>
    </row>
    <row r="108" spans="1:11" ht="45" customHeight="1" x14ac:dyDescent="0.2">
      <c r="A108" s="68" t="str">
        <f>[1]Traduzioni!$B$5</f>
        <v>ФОРМАТ</v>
      </c>
      <c r="B108" s="84" t="str">
        <f>[1]Traduzioni!$B$8</f>
        <v>АРТИКУЛ</v>
      </c>
      <c r="C108" s="85"/>
      <c r="D108" s="83" t="str">
        <f>[1]Traduzioni!$B$9</f>
        <v>ЕД.ИЗМ.</v>
      </c>
      <c r="E108" s="120" t="str">
        <f>[1]Traduzioni!$B$10</f>
        <v>РУБЛИ</v>
      </c>
      <c r="F108" s="120" t="str">
        <f>[1]Traduzioni!$B$10</f>
        <v>РУБЛИ</v>
      </c>
      <c r="G108" s="87" t="str">
        <f>[1]Traduzioni!$B$13</f>
        <v>Штук в коробке</v>
      </c>
      <c r="H108" s="87" t="s">
        <v>680</v>
      </c>
      <c r="I108" s="87" t="s">
        <v>681</v>
      </c>
      <c r="J108" s="87" t="str">
        <f>[1]Traduzioni!$B$11</f>
        <v>Минималь-ный заказ</v>
      </c>
      <c r="K108" s="87" t="str">
        <f>[1]Traduzioni!$B$12</f>
        <v>Продается только коробками</v>
      </c>
    </row>
    <row r="109" spans="1:11" ht="1.5" customHeight="1" thickBot="1" x14ac:dyDescent="0.25">
      <c r="A109" s="73" t="str">
        <f>[1]Traduzioni!$A$5</f>
        <v>FORMATO</v>
      </c>
      <c r="B109" s="89" t="str">
        <f>[1]Traduzioni!$A$8</f>
        <v>ARTICOLO</v>
      </c>
      <c r="C109" s="90"/>
      <c r="D109" s="88" t="str">
        <f>[1]Traduzioni!$A$9</f>
        <v>U.M.</v>
      </c>
      <c r="E109" s="121" t="str">
        <f>[1]Traduzioni!$A$10</f>
        <v>RUBLI</v>
      </c>
      <c r="F109" s="121" t="str">
        <f>[1]Traduzioni!$A$10</f>
        <v>RUBLI</v>
      </c>
      <c r="G109" s="92" t="str">
        <f>[1]Traduzioni!$A$13</f>
        <v>Pz per scatola</v>
      </c>
      <c r="H109" s="92" t="s">
        <v>682</v>
      </c>
      <c r="I109" s="92" t="s">
        <v>683</v>
      </c>
      <c r="J109" s="92" t="str">
        <f>[1]Traduzioni!$A$11</f>
        <v>Ordine minimo</v>
      </c>
      <c r="K109" s="92" t="str">
        <f>[1]Traduzioni!$A$12</f>
        <v>Venduto solo a scatole intere</v>
      </c>
    </row>
    <row r="110" spans="1:11" ht="27.75" hidden="1" thickBot="1" x14ac:dyDescent="0.25">
      <c r="A110" s="78" t="str">
        <f>[1]Traduzioni!$C$5</f>
        <v>SIZE</v>
      </c>
      <c r="B110" s="94" t="str">
        <f>[1]Traduzioni!$C$8</f>
        <v>ITEM</v>
      </c>
      <c r="C110" s="95"/>
      <c r="D110" s="93" t="str">
        <f>[1]Traduzioni!$C$9</f>
        <v>U.M.</v>
      </c>
      <c r="E110" s="122" t="str">
        <f>[1]Traduzioni!$C$10</f>
        <v>RUBLES</v>
      </c>
      <c r="F110" s="122" t="str">
        <f>[1]Traduzioni!$C$10</f>
        <v>RUBLES</v>
      </c>
      <c r="G110" s="92" t="str">
        <f>[1]Traduzioni!$C$13</f>
        <v>Pieces in a box</v>
      </c>
      <c r="H110" s="92" t="s">
        <v>684</v>
      </c>
      <c r="I110" s="92" t="s">
        <v>685</v>
      </c>
      <c r="J110" s="92" t="str">
        <f>[1]Traduzioni!$C$11</f>
        <v>Min. Qty to be ordered</v>
      </c>
      <c r="K110" s="92" t="str">
        <f>[1]Traduzioni!$C$12</f>
        <v>Sold for full boxes only</v>
      </c>
    </row>
    <row r="111" spans="1:11" ht="40.5" customHeight="1" thickBot="1" x14ac:dyDescent="0.25">
      <c r="B111" s="139" t="s">
        <v>1199</v>
      </c>
      <c r="C111" s="152"/>
      <c r="D111" s="521" t="s">
        <v>701</v>
      </c>
      <c r="E111" s="522">
        <v>775</v>
      </c>
      <c r="F111" s="523">
        <v>698</v>
      </c>
      <c r="G111" s="585" t="s">
        <v>1071</v>
      </c>
      <c r="H111" s="585"/>
      <c r="I111" s="585"/>
      <c r="J111" s="585"/>
      <c r="K111" s="585"/>
    </row>
    <row r="112" spans="1:11" ht="32.25" thickBot="1" x14ac:dyDescent="0.25">
      <c r="A112" s="83" t="str">
        <f>[1]Traduzioni!$B$7</f>
        <v>КОД</v>
      </c>
      <c r="B112" s="148" t="s">
        <v>1200</v>
      </c>
      <c r="C112" s="155"/>
      <c r="D112" s="521"/>
      <c r="E112" s="522"/>
      <c r="F112" s="523"/>
      <c r="G112" s="585"/>
      <c r="H112" s="585"/>
      <c r="I112" s="585"/>
      <c r="J112" s="585"/>
      <c r="K112" s="585"/>
    </row>
    <row r="113" spans="1:11" ht="32.25" thickBot="1" x14ac:dyDescent="0.25">
      <c r="A113" s="88" t="str">
        <f>[1]Traduzioni!$A$7</f>
        <v>CODICE</v>
      </c>
      <c r="B113" s="148" t="s">
        <v>1201</v>
      </c>
      <c r="C113" s="155"/>
      <c r="D113" s="521"/>
      <c r="E113" s="522"/>
      <c r="F113" s="523"/>
      <c r="G113" s="585" t="s">
        <v>1074</v>
      </c>
      <c r="H113" s="585"/>
      <c r="I113" s="585"/>
      <c r="J113" s="585"/>
      <c r="K113" s="585"/>
    </row>
    <row r="114" spans="1:11" ht="32.25" thickBot="1" x14ac:dyDescent="0.25">
      <c r="A114" s="93" t="str">
        <f>[1]Traduzioni!$C$7</f>
        <v>CODE</v>
      </c>
      <c r="B114" s="148" t="s">
        <v>1202</v>
      </c>
      <c r="C114" s="155"/>
      <c r="D114" s="521"/>
      <c r="E114" s="522"/>
      <c r="F114" s="523"/>
      <c r="G114" s="585"/>
      <c r="H114" s="585"/>
      <c r="I114" s="585"/>
      <c r="J114" s="585"/>
      <c r="K114" s="585"/>
    </row>
    <row r="115" spans="1:11" ht="39" customHeight="1" x14ac:dyDescent="0.2">
      <c r="A115" s="151">
        <v>620070000021</v>
      </c>
      <c r="B115" s="148" t="s">
        <v>1203</v>
      </c>
      <c r="C115" s="155"/>
      <c r="D115" s="521"/>
      <c r="E115" s="522"/>
      <c r="F115" s="523"/>
      <c r="G115" s="585" t="s">
        <v>1077</v>
      </c>
      <c r="H115" s="585"/>
      <c r="I115" s="585"/>
      <c r="J115" s="585"/>
      <c r="K115" s="585"/>
    </row>
    <row r="116" spans="1:11" ht="38.25" customHeight="1" thickBot="1" x14ac:dyDescent="0.25">
      <c r="A116" s="151">
        <v>620070000022</v>
      </c>
      <c r="B116" s="66"/>
      <c r="E116" s="113"/>
      <c r="F116" s="113"/>
    </row>
    <row r="117" spans="1:11" ht="44.25" customHeight="1" thickBot="1" x14ac:dyDescent="0.25">
      <c r="A117" s="151">
        <v>620070000023</v>
      </c>
      <c r="B117" s="598" t="str">
        <f>[1]Traduzioni!$B$33</f>
        <v>Ступень Угловая 31,5x31,5</v>
      </c>
      <c r="C117" s="598"/>
      <c r="D117" s="114" t="str">
        <f>[1]Traduzioni!$B$6</f>
        <v>ОБРАБОТКА:</v>
      </c>
      <c r="E117" s="115"/>
      <c r="F117" s="115"/>
      <c r="G117" s="477" t="str">
        <f>[1]Traduzioni!$B$16</f>
        <v>Натуральная</v>
      </c>
      <c r="H117" s="477"/>
      <c r="I117" s="477"/>
      <c r="J117" s="71"/>
      <c r="K117" s="72"/>
    </row>
    <row r="118" spans="1:11" ht="38.25" hidden="1" customHeight="1" thickBot="1" x14ac:dyDescent="0.25">
      <c r="A118" s="151">
        <v>620070000024</v>
      </c>
      <c r="B118" s="599" t="str">
        <f>[1]Traduzioni!$A$33</f>
        <v>Scalino angolare 31,5x31,5</v>
      </c>
      <c r="C118" s="599"/>
      <c r="D118" s="116" t="str">
        <f>[1]Traduzioni!$A$6</f>
        <v>FINITURA:</v>
      </c>
      <c r="E118" s="117"/>
      <c r="F118" s="117"/>
      <c r="G118" s="478" t="str">
        <f>[1]Traduzioni!$A$16</f>
        <v>Naturale</v>
      </c>
      <c r="H118" s="478"/>
      <c r="I118" s="478"/>
      <c r="J118" s="76"/>
      <c r="K118" s="77"/>
    </row>
    <row r="119" spans="1:11" ht="39" hidden="1" customHeight="1" thickBot="1" x14ac:dyDescent="0.25">
      <c r="A119" s="151">
        <v>620070000025</v>
      </c>
      <c r="B119" s="600" t="str">
        <f>[1]Traduzioni!$C$33</f>
        <v>Step Tread Corner 31,5x31,5</v>
      </c>
      <c r="C119" s="600"/>
      <c r="D119" s="118" t="str">
        <f>[1]Traduzioni!$C$6</f>
        <v>FINISH:</v>
      </c>
      <c r="E119" s="119"/>
      <c r="F119" s="119"/>
      <c r="G119" s="479" t="str">
        <f>[1]Traduzioni!$C$16</f>
        <v>Matt</v>
      </c>
      <c r="H119" s="479"/>
      <c r="I119" s="479"/>
      <c r="J119" s="81"/>
      <c r="K119" s="82"/>
    </row>
    <row r="120" spans="1:11" ht="16.5" hidden="1" thickBot="1" x14ac:dyDescent="0.25">
      <c r="B120" s="66"/>
      <c r="E120" s="113"/>
      <c r="F120" s="113"/>
    </row>
    <row r="121" spans="1:11" ht="45" customHeight="1" thickBot="1" x14ac:dyDescent="0.25">
      <c r="A121" s="68" t="str">
        <f>[1]Traduzioni!$B$5</f>
        <v>ФОРМАТ</v>
      </c>
      <c r="B121" s="84" t="str">
        <f>[1]Traduzioni!$B$8</f>
        <v>АРТИКУЛ</v>
      </c>
      <c r="C121" s="85"/>
      <c r="D121" s="83" t="str">
        <f>[1]Traduzioni!$B$9</f>
        <v>ЕД.ИЗМ.</v>
      </c>
      <c r="E121" s="120" t="str">
        <f>[1]Traduzioni!$B$10</f>
        <v>РУБЛИ</v>
      </c>
      <c r="F121" s="120" t="str">
        <f>[1]Traduzioni!$B$10</f>
        <v>РУБЛИ</v>
      </c>
      <c r="G121" s="87" t="str">
        <f>[1]Traduzioni!$B$13</f>
        <v>Штук в коробке</v>
      </c>
      <c r="H121" s="87" t="s">
        <v>680</v>
      </c>
      <c r="I121" s="87" t="s">
        <v>681</v>
      </c>
      <c r="J121" s="87" t="str">
        <f>[1]Traduzioni!$B$11</f>
        <v>Минималь-ный заказ</v>
      </c>
      <c r="K121" s="87" t="str">
        <f>[1]Traduzioni!$B$12</f>
        <v>Продается только коробками</v>
      </c>
    </row>
    <row r="122" spans="1:11" ht="36" hidden="1" customHeight="1" thickBot="1" x14ac:dyDescent="0.25">
      <c r="A122" s="73" t="str">
        <f>[1]Traduzioni!$A$5</f>
        <v>FORMATO</v>
      </c>
      <c r="B122" s="89" t="str">
        <f>[1]Traduzioni!$A$8</f>
        <v>ARTICOLO</v>
      </c>
      <c r="C122" s="90"/>
      <c r="D122" s="88" t="str">
        <f>[1]Traduzioni!$A$9</f>
        <v>U.M.</v>
      </c>
      <c r="E122" s="121" t="str">
        <f>[1]Traduzioni!$A$10</f>
        <v>RUBLI</v>
      </c>
      <c r="F122" s="121" t="str">
        <f>[1]Traduzioni!$A$10</f>
        <v>RUBLI</v>
      </c>
      <c r="G122" s="92" t="str">
        <f>[1]Traduzioni!$A$13</f>
        <v>Pz per scatola</v>
      </c>
      <c r="H122" s="92" t="s">
        <v>682</v>
      </c>
      <c r="I122" s="92" t="s">
        <v>683</v>
      </c>
      <c r="J122" s="92" t="str">
        <f>[1]Traduzioni!$A$11</f>
        <v>Ordine minimo</v>
      </c>
      <c r="K122" s="92" t="str">
        <f>[1]Traduzioni!$A$12</f>
        <v>Venduto solo a scatole intere</v>
      </c>
    </row>
    <row r="123" spans="1:11" ht="36" hidden="1" customHeight="1" thickBot="1" x14ac:dyDescent="0.25">
      <c r="A123" s="78" t="str">
        <f>[1]Traduzioni!$C$5</f>
        <v>SIZE</v>
      </c>
      <c r="B123" s="94" t="str">
        <f>[1]Traduzioni!$C$8</f>
        <v>ITEM</v>
      </c>
      <c r="C123" s="95"/>
      <c r="D123" s="93" t="str">
        <f>[1]Traduzioni!$C$9</f>
        <v>U.M.</v>
      </c>
      <c r="E123" s="122" t="str">
        <f>[1]Traduzioni!$C$10</f>
        <v>RUBLES</v>
      </c>
      <c r="F123" s="122" t="str">
        <f>[1]Traduzioni!$C$10</f>
        <v>RUBLES</v>
      </c>
      <c r="G123" s="97" t="str">
        <f>[1]Traduzioni!$C$13</f>
        <v>Pieces in a box</v>
      </c>
      <c r="H123" s="97" t="s">
        <v>684</v>
      </c>
      <c r="I123" s="97" t="s">
        <v>685</v>
      </c>
      <c r="J123" s="97" t="str">
        <f>[1]Traduzioni!$C$11</f>
        <v>Min. Qty to be ordered</v>
      </c>
      <c r="K123" s="97" t="str">
        <f>[1]Traduzioni!$C$12</f>
        <v>Sold for full boxes only</v>
      </c>
    </row>
    <row r="124" spans="1:11" ht="53.25" customHeight="1" thickBot="1" x14ac:dyDescent="0.25">
      <c r="B124" s="139" t="s">
        <v>1204</v>
      </c>
      <c r="C124" s="152"/>
      <c r="D124" s="521" t="s">
        <v>701</v>
      </c>
      <c r="E124" s="522">
        <v>1425</v>
      </c>
      <c r="F124" s="523">
        <v>1283</v>
      </c>
      <c r="G124" s="585" t="s">
        <v>1071</v>
      </c>
      <c r="H124" s="585"/>
      <c r="I124" s="585"/>
      <c r="J124" s="585"/>
      <c r="K124" s="585"/>
    </row>
    <row r="125" spans="1:11" ht="48" thickBot="1" x14ac:dyDescent="0.25">
      <c r="A125" s="83" t="str">
        <f>[1]Traduzioni!$B$7</f>
        <v>КОД</v>
      </c>
      <c r="B125" s="148" t="s">
        <v>1205</v>
      </c>
      <c r="C125" s="155"/>
      <c r="D125" s="521"/>
      <c r="E125" s="522"/>
      <c r="F125" s="523"/>
      <c r="G125" s="585"/>
      <c r="H125" s="585"/>
      <c r="I125" s="585"/>
      <c r="J125" s="585"/>
      <c r="K125" s="585"/>
    </row>
    <row r="126" spans="1:11" ht="48" thickBot="1" x14ac:dyDescent="0.25">
      <c r="A126" s="88" t="str">
        <f>[1]Traduzioni!$A$7</f>
        <v>CODICE</v>
      </c>
      <c r="B126" s="148" t="s">
        <v>1206</v>
      </c>
      <c r="C126" s="155"/>
      <c r="D126" s="521"/>
      <c r="E126" s="522"/>
      <c r="F126" s="523"/>
      <c r="G126" s="585" t="s">
        <v>1074</v>
      </c>
      <c r="H126" s="585"/>
      <c r="I126" s="585"/>
      <c r="J126" s="585"/>
      <c r="K126" s="585"/>
    </row>
    <row r="127" spans="1:11" ht="48" thickBot="1" x14ac:dyDescent="0.25">
      <c r="A127" s="93" t="str">
        <f>[1]Traduzioni!$C$7</f>
        <v>CODE</v>
      </c>
      <c r="B127" s="148" t="s">
        <v>1207</v>
      </c>
      <c r="C127" s="155"/>
      <c r="D127" s="521"/>
      <c r="E127" s="522"/>
      <c r="F127" s="523"/>
      <c r="G127" s="585"/>
      <c r="H127" s="585"/>
      <c r="I127" s="585"/>
      <c r="J127" s="585"/>
      <c r="K127" s="585"/>
    </row>
    <row r="128" spans="1:11" ht="48.75" customHeight="1" x14ac:dyDescent="0.2">
      <c r="A128" s="151">
        <v>620070000026</v>
      </c>
      <c r="B128" s="148" t="s">
        <v>1208</v>
      </c>
      <c r="C128" s="155"/>
      <c r="D128" s="521"/>
      <c r="E128" s="522"/>
      <c r="F128" s="523"/>
      <c r="G128" s="585" t="s">
        <v>1077</v>
      </c>
      <c r="H128" s="585"/>
      <c r="I128" s="585"/>
      <c r="J128" s="585"/>
      <c r="K128" s="585"/>
    </row>
    <row r="129" spans="1:11" x14ac:dyDescent="0.2">
      <c r="A129" s="151">
        <v>620070000027</v>
      </c>
      <c r="E129" s="113"/>
      <c r="F129" s="113"/>
    </row>
    <row r="130" spans="1:11" ht="16.5" thickBot="1" x14ac:dyDescent="0.25">
      <c r="A130" s="151">
        <v>620070000028</v>
      </c>
      <c r="E130" s="113"/>
      <c r="F130" s="113"/>
    </row>
    <row r="131" spans="1:11" ht="42" customHeight="1" thickBot="1" x14ac:dyDescent="0.25">
      <c r="A131" s="151">
        <v>620070000029</v>
      </c>
      <c r="B131" s="540" t="str">
        <f>[1]Traduzioni!$B$64</f>
        <v>Манифика Вставка Флауэр 45x45</v>
      </c>
      <c r="C131" s="540"/>
      <c r="D131" s="114" t="s">
        <v>752</v>
      </c>
      <c r="E131" s="115"/>
      <c r="F131" s="115"/>
      <c r="G131" s="477" t="str">
        <f>[1]Traduzioni!$B$16</f>
        <v>Натуральная</v>
      </c>
      <c r="H131" s="477"/>
      <c r="I131" s="477"/>
      <c r="J131" s="71"/>
      <c r="K131" s="72"/>
    </row>
    <row r="132" spans="1:11" ht="21" hidden="1" thickBot="1" x14ac:dyDescent="0.25">
      <c r="A132" s="151">
        <v>620070000030</v>
      </c>
      <c r="B132" s="542" t="str">
        <f>[1]Traduzioni!$A$64</f>
        <v>Magnifica Inserto Flower 45x45</v>
      </c>
      <c r="C132" s="542"/>
      <c r="D132" s="116" t="s">
        <v>753</v>
      </c>
      <c r="E132" s="117"/>
      <c r="F132" s="117"/>
      <c r="G132" s="478" t="str">
        <f>[1]Traduzioni!$A$16</f>
        <v>Naturale</v>
      </c>
      <c r="H132" s="478"/>
      <c r="I132" s="478"/>
      <c r="J132" s="76"/>
      <c r="K132" s="77"/>
    </row>
    <row r="133" spans="1:11" ht="21" hidden="1" thickBot="1" x14ac:dyDescent="0.25">
      <c r="B133" s="604" t="str">
        <f>[1]Traduzioni!$C$64</f>
        <v>Magnifica Flower Insert 45x45</v>
      </c>
      <c r="C133" s="604"/>
      <c r="D133" s="118" t="s">
        <v>754</v>
      </c>
      <c r="E133" s="119"/>
      <c r="F133" s="119"/>
      <c r="G133" s="479" t="str">
        <f>[1]Traduzioni!$C$16</f>
        <v>Matt</v>
      </c>
      <c r="H133" s="479"/>
      <c r="I133" s="479"/>
      <c r="J133" s="81"/>
      <c r="K133" s="82"/>
    </row>
    <row r="134" spans="1:11" ht="16.5" hidden="1" thickBot="1" x14ac:dyDescent="0.25">
      <c r="B134" s="127"/>
      <c r="C134" s="127"/>
      <c r="E134" s="113"/>
      <c r="F134" s="113"/>
    </row>
    <row r="135" spans="1:11" ht="53.25" customHeight="1" thickBot="1" x14ac:dyDescent="0.25">
      <c r="A135" s="68" t="str">
        <f>[1]Traduzioni!$B$5</f>
        <v>ФОРМАТ</v>
      </c>
      <c r="B135" s="84" t="str">
        <f>[1]Traduzioni!$B$8</f>
        <v>АРТИКУЛ</v>
      </c>
      <c r="C135" s="85"/>
      <c r="D135" s="83" t="str">
        <f>[1]Traduzioni!$B$9</f>
        <v>ЕД.ИЗМ.</v>
      </c>
      <c r="E135" s="120" t="str">
        <f>[1]Traduzioni!$B$10</f>
        <v>РУБЛИ</v>
      </c>
      <c r="F135" s="120" t="str">
        <f>[1]Traduzioni!$B$10</f>
        <v>РУБЛИ</v>
      </c>
      <c r="G135" s="87" t="str">
        <f>[1]Traduzioni!$B$13</f>
        <v>Штук в коробке</v>
      </c>
      <c r="H135" s="87" t="str">
        <f>[1]Traduzioni!$B$14</f>
        <v>М2 в коробке</v>
      </c>
      <c r="I135" s="87" t="str">
        <f>[1]Traduzioni!$B$15</f>
        <v>М2 в паллете</v>
      </c>
      <c r="J135" s="87" t="str">
        <f>[1]Traduzioni!$B$11</f>
        <v>Минималь-ный заказ</v>
      </c>
      <c r="K135" s="87" t="str">
        <f>[1]Traduzioni!$B$12</f>
        <v>Продается только коробками</v>
      </c>
    </row>
    <row r="136" spans="1:11" ht="34.5" hidden="1" customHeight="1" thickBot="1" x14ac:dyDescent="0.25">
      <c r="A136" s="73" t="str">
        <f>[1]Traduzioni!$A$5</f>
        <v>FORMATO</v>
      </c>
      <c r="B136" s="89" t="str">
        <f>[1]Traduzioni!$A$8</f>
        <v>ARTICOLO</v>
      </c>
      <c r="C136" s="90"/>
      <c r="D136" s="88" t="str">
        <f>[1]Traduzioni!$A$9</f>
        <v>U.M.</v>
      </c>
      <c r="E136" s="121" t="str">
        <f>[1]Traduzioni!$A$10</f>
        <v>RUBLI</v>
      </c>
      <c r="F136" s="121" t="str">
        <f>[1]Traduzioni!$A$10</f>
        <v>RUBLI</v>
      </c>
      <c r="G136" s="92" t="str">
        <f>[1]Traduzioni!$A$13</f>
        <v>Pz per scatola</v>
      </c>
      <c r="H136" s="92" t="str">
        <f>[1]Traduzioni!$A$14</f>
        <v>Mq per scatola</v>
      </c>
      <c r="I136" s="92" t="str">
        <f>[1]Traduzioni!$A$15</f>
        <v>Mq per pallet</v>
      </c>
      <c r="J136" s="92" t="str">
        <f>[1]Traduzioni!$A$11</f>
        <v>Ordine minimo</v>
      </c>
      <c r="K136" s="92" t="str">
        <f>[1]Traduzioni!$A$12</f>
        <v>Venduto solo a scatole intere</v>
      </c>
    </row>
    <row r="137" spans="1:11" ht="42" hidden="1" customHeight="1" thickBot="1" x14ac:dyDescent="0.25">
      <c r="A137" s="78" t="str">
        <f>[1]Traduzioni!$C$5</f>
        <v>SIZE</v>
      </c>
      <c r="B137" s="89" t="str">
        <f>[1]Traduzioni!$C$8</f>
        <v>ITEM</v>
      </c>
      <c r="C137" s="90"/>
      <c r="D137" s="93" t="str">
        <f>[1]Traduzioni!$C$9</f>
        <v>U.M.</v>
      </c>
      <c r="E137" s="122" t="str">
        <f>[1]Traduzioni!$C$10</f>
        <v>RUBLES</v>
      </c>
      <c r="F137" s="122" t="str">
        <f>[1]Traduzioni!$C$10</f>
        <v>RUBLES</v>
      </c>
      <c r="G137" s="97" t="str">
        <f>[1]Traduzioni!$C$13</f>
        <v>Pieces in a box</v>
      </c>
      <c r="H137" s="97" t="str">
        <f>[1]Traduzioni!$C$14</f>
        <v xml:space="preserve">Sqm in a box </v>
      </c>
      <c r="I137" s="97" t="str">
        <f>[1]Traduzioni!$C$15</f>
        <v xml:space="preserve">Sqm per pallet </v>
      </c>
      <c r="J137" s="97" t="str">
        <f>[1]Traduzioni!$C$11</f>
        <v>Min. Qty to be ordered</v>
      </c>
      <c r="K137" s="97" t="str">
        <f>[1]Traduzioni!$C$12</f>
        <v>Sold for full boxes only</v>
      </c>
    </row>
    <row r="138" spans="1:11" ht="50.25" customHeight="1" thickBot="1" x14ac:dyDescent="0.25">
      <c r="B138" s="159" t="s">
        <v>1209</v>
      </c>
      <c r="C138" s="159"/>
      <c r="D138" s="536" t="s">
        <v>917</v>
      </c>
      <c r="E138" s="531">
        <v>1210</v>
      </c>
      <c r="F138" s="515">
        <v>1089</v>
      </c>
      <c r="G138" s="536">
        <v>5</v>
      </c>
      <c r="H138" s="536">
        <v>1.012</v>
      </c>
      <c r="I138" s="536">
        <f>H138*33</f>
        <v>33.396000000000001</v>
      </c>
      <c r="J138" s="536" t="str">
        <f>[1]Traduzioni!$A$88</f>
        <v>Коробко  Scatola   Box</v>
      </c>
      <c r="K138" s="536" t="str">
        <f>[1]Traduzioni!$A$85</f>
        <v>да - sì - yes</v>
      </c>
    </row>
    <row r="139" spans="1:11" ht="48" thickBot="1" x14ac:dyDescent="0.25">
      <c r="A139" s="83" t="str">
        <f>[1]Traduzioni!$B$7</f>
        <v>КОД</v>
      </c>
      <c r="B139" s="159" t="s">
        <v>1210</v>
      </c>
      <c r="C139" s="159"/>
      <c r="D139" s="536"/>
      <c r="E139" s="531"/>
      <c r="F139" s="515"/>
      <c r="G139" s="536"/>
      <c r="H139" s="536"/>
      <c r="I139" s="536"/>
      <c r="J139" s="536"/>
      <c r="K139" s="536"/>
    </row>
    <row r="140" spans="1:11" ht="47.25" x14ac:dyDescent="0.2">
      <c r="A140" s="88" t="str">
        <f>[1]Traduzioni!$A$7</f>
        <v>CODICE</v>
      </c>
      <c r="B140" s="159" t="s">
        <v>1211</v>
      </c>
      <c r="C140" s="159"/>
      <c r="D140" s="536"/>
      <c r="E140" s="531"/>
      <c r="F140" s="515"/>
      <c r="G140" s="536"/>
      <c r="H140" s="536"/>
      <c r="I140" s="536"/>
      <c r="J140" s="536"/>
      <c r="K140" s="536"/>
    </row>
    <row r="141" spans="1:11" ht="48" thickBot="1" x14ac:dyDescent="0.25">
      <c r="A141" s="93" t="str">
        <f>[1]Traduzioni!$C$7</f>
        <v>CODE</v>
      </c>
      <c r="B141" s="159" t="s">
        <v>1212</v>
      </c>
      <c r="C141" s="159"/>
      <c r="D141" s="536" t="s">
        <v>917</v>
      </c>
      <c r="E141" s="531">
        <v>1287</v>
      </c>
      <c r="F141" s="532">
        <v>1158</v>
      </c>
      <c r="G141" s="536">
        <v>5</v>
      </c>
      <c r="H141" s="536">
        <v>1.012</v>
      </c>
      <c r="I141" s="536">
        <f>H141*33</f>
        <v>33.396000000000001</v>
      </c>
      <c r="J141" s="536" t="str">
        <f>[1]Traduzioni!$A$88</f>
        <v>Коробко  Scatola   Box</v>
      </c>
      <c r="K141" s="536" t="str">
        <f>[1]Traduzioni!$A$85</f>
        <v>да - sì - yes</v>
      </c>
    </row>
    <row r="142" spans="1:11" ht="46.5" customHeight="1" x14ac:dyDescent="0.2">
      <c r="A142" s="145">
        <v>610080000011</v>
      </c>
      <c r="B142" s="159" t="s">
        <v>1213</v>
      </c>
      <c r="C142" s="159"/>
      <c r="D142" s="536"/>
      <c r="E142" s="531"/>
      <c r="F142" s="532"/>
      <c r="G142" s="536"/>
      <c r="H142" s="536"/>
      <c r="I142" s="536"/>
      <c r="J142" s="536"/>
      <c r="K142" s="536"/>
    </row>
    <row r="143" spans="1:11" ht="16.5" thickBot="1" x14ac:dyDescent="0.25">
      <c r="A143" s="145">
        <v>610080000012</v>
      </c>
      <c r="B143" s="127"/>
      <c r="C143" s="127"/>
      <c r="E143" s="113"/>
      <c r="F143" s="113"/>
    </row>
    <row r="144" spans="1:11" ht="58.5" customHeight="1" thickBot="1" x14ac:dyDescent="0.25">
      <c r="A144" s="145">
        <v>610080000013</v>
      </c>
      <c r="B144" s="540" t="str">
        <f>[1]Traduzioni!$B$65</f>
        <v>Манифика Фашиа Флауэр 7,2x45</v>
      </c>
      <c r="C144" s="540"/>
      <c r="D144" s="114" t="s">
        <v>752</v>
      </c>
      <c r="E144" s="115"/>
      <c r="F144" s="115"/>
      <c r="G144" s="477" t="str">
        <f>[1]Traduzioni!$B$16</f>
        <v>Натуральная</v>
      </c>
      <c r="H144" s="477"/>
      <c r="I144" s="477"/>
      <c r="J144" s="71"/>
      <c r="K144" s="72"/>
    </row>
    <row r="145" spans="1:11" ht="24" hidden="1" customHeight="1" thickBot="1" x14ac:dyDescent="0.25">
      <c r="A145" s="145">
        <v>610080000014</v>
      </c>
      <c r="B145" s="542" t="str">
        <f>[1]Traduzioni!$A$65</f>
        <v>Magnifica Fascia Flower 7,2x45</v>
      </c>
      <c r="C145" s="542"/>
      <c r="D145" s="116" t="s">
        <v>753</v>
      </c>
      <c r="E145" s="117"/>
      <c r="F145" s="117"/>
      <c r="G145" s="478" t="str">
        <f>[1]Traduzioni!$A$16</f>
        <v>Naturale</v>
      </c>
      <c r="H145" s="478"/>
      <c r="I145" s="478"/>
      <c r="J145" s="76"/>
      <c r="K145" s="77"/>
    </row>
    <row r="146" spans="1:11" ht="21" hidden="1" thickBot="1" x14ac:dyDescent="0.25">
      <c r="A146" s="145">
        <v>610080000015</v>
      </c>
      <c r="B146" s="604" t="str">
        <f>[1]Traduzioni!$C$65</f>
        <v>Magnifica Flower Fascia 7,2x45</v>
      </c>
      <c r="C146" s="604"/>
      <c r="D146" s="118" t="s">
        <v>754</v>
      </c>
      <c r="E146" s="119"/>
      <c r="F146" s="119"/>
      <c r="G146" s="479" t="str">
        <f>[1]Traduzioni!$C$16</f>
        <v>Matt</v>
      </c>
      <c r="H146" s="479"/>
      <c r="I146" s="479"/>
      <c r="J146" s="81"/>
      <c r="K146" s="82"/>
    </row>
    <row r="147" spans="1:11" ht="16.5" hidden="1" thickBot="1" x14ac:dyDescent="0.25">
      <c r="B147" s="127"/>
      <c r="C147" s="127"/>
      <c r="E147" s="113"/>
      <c r="F147" s="113"/>
    </row>
    <row r="148" spans="1:11" ht="42.75" customHeight="1" thickBot="1" x14ac:dyDescent="0.25">
      <c r="A148" s="68" t="str">
        <f>[1]Traduzioni!$B$5</f>
        <v>ФОРМАТ</v>
      </c>
      <c r="B148" s="84" t="str">
        <f>[1]Traduzioni!$B$8</f>
        <v>АРТИКУЛ</v>
      </c>
      <c r="C148" s="85"/>
      <c r="D148" s="83" t="str">
        <f>[1]Traduzioni!$B$9</f>
        <v>ЕД.ИЗМ.</v>
      </c>
      <c r="E148" s="120" t="str">
        <f>[1]Traduzioni!$B$10</f>
        <v>РУБЛИ</v>
      </c>
      <c r="F148" s="120" t="str">
        <f>[1]Traduzioni!$B$10</f>
        <v>РУБЛИ</v>
      </c>
      <c r="G148" s="87" t="str">
        <f>[1]Traduzioni!$B$13</f>
        <v>Штук в коробке</v>
      </c>
      <c r="H148" s="87" t="str">
        <f>[1]Traduzioni!$B$14</f>
        <v>М2 в коробке</v>
      </c>
      <c r="I148" s="87" t="str">
        <f>[1]Traduzioni!$B$15</f>
        <v>М2 в паллете</v>
      </c>
      <c r="J148" s="87" t="str">
        <f>[1]Traduzioni!$B$11</f>
        <v>Минималь-ный заказ</v>
      </c>
      <c r="K148" s="87" t="str">
        <f>[1]Traduzioni!$B$12</f>
        <v>Продается только коробками</v>
      </c>
    </row>
    <row r="149" spans="1:11" ht="33" hidden="1" customHeight="1" thickBot="1" x14ac:dyDescent="0.25">
      <c r="A149" s="73" t="str">
        <f>[1]Traduzioni!$A$5</f>
        <v>FORMATO</v>
      </c>
      <c r="B149" s="89" t="str">
        <f>[1]Traduzioni!$A$8</f>
        <v>ARTICOLO</v>
      </c>
      <c r="C149" s="90"/>
      <c r="D149" s="88" t="str">
        <f>[1]Traduzioni!$A$9</f>
        <v>U.M.</v>
      </c>
      <c r="E149" s="121" t="str">
        <f>[1]Traduzioni!$A$10</f>
        <v>RUBLI</v>
      </c>
      <c r="F149" s="121" t="str">
        <f>[1]Traduzioni!$A$10</f>
        <v>RUBLI</v>
      </c>
      <c r="G149" s="92" t="str">
        <f>[1]Traduzioni!$A$13</f>
        <v>Pz per scatola</v>
      </c>
      <c r="H149" s="92" t="str">
        <f>[1]Traduzioni!$A$14</f>
        <v>Mq per scatola</v>
      </c>
      <c r="I149" s="92" t="str">
        <f>[1]Traduzioni!$A$15</f>
        <v>Mq per pallet</v>
      </c>
      <c r="J149" s="92" t="str">
        <f>[1]Traduzioni!$A$11</f>
        <v>Ordine minimo</v>
      </c>
      <c r="K149" s="92" t="str">
        <f>[1]Traduzioni!$A$12</f>
        <v>Venduto solo a scatole intere</v>
      </c>
    </row>
    <row r="150" spans="1:11" ht="35.25" hidden="1" customHeight="1" thickBot="1" x14ac:dyDescent="0.25">
      <c r="A150" s="78" t="str">
        <f>[1]Traduzioni!$C$5</f>
        <v>SIZE</v>
      </c>
      <c r="B150" s="94" t="str">
        <f>[1]Traduzioni!$C$8</f>
        <v>ITEM</v>
      </c>
      <c r="C150" s="95"/>
      <c r="D150" s="93" t="str">
        <f>[1]Traduzioni!$C$9</f>
        <v>U.M.</v>
      </c>
      <c r="E150" s="122" t="str">
        <f>[1]Traduzioni!$C$10</f>
        <v>RUBLES</v>
      </c>
      <c r="F150" s="122" t="str">
        <f>[1]Traduzioni!$C$10</f>
        <v>RUBLES</v>
      </c>
      <c r="G150" s="97" t="str">
        <f>[1]Traduzioni!$C$13</f>
        <v>Pieces in a box</v>
      </c>
      <c r="H150" s="97" t="str">
        <f>[1]Traduzioni!$C$14</f>
        <v xml:space="preserve">Sqm in a box </v>
      </c>
      <c r="I150" s="97" t="str">
        <f>[1]Traduzioni!$C$15</f>
        <v xml:space="preserve">Sqm per pallet </v>
      </c>
      <c r="J150" s="97" t="str">
        <f>[1]Traduzioni!$C$11</f>
        <v>Min. Qty to be ordered</v>
      </c>
      <c r="K150" s="97" t="str">
        <f>[1]Traduzioni!$C$12</f>
        <v>Sold for full boxes only</v>
      </c>
    </row>
    <row r="151" spans="1:11" ht="43.5" customHeight="1" thickBot="1" x14ac:dyDescent="0.25">
      <c r="B151" s="159" t="s">
        <v>1214</v>
      </c>
      <c r="C151" s="247"/>
      <c r="D151" s="513" t="s">
        <v>701</v>
      </c>
      <c r="E151" s="514">
        <v>166</v>
      </c>
      <c r="F151" s="515">
        <v>150</v>
      </c>
      <c r="G151" s="513">
        <v>12</v>
      </c>
      <c r="H151" s="513" t="s">
        <v>68</v>
      </c>
      <c r="I151" s="513" t="s">
        <v>68</v>
      </c>
      <c r="J151" s="513" t="str">
        <f>[1]Traduzioni!$A$88</f>
        <v>Коробко  Scatola   Box</v>
      </c>
      <c r="K151" s="513" t="s">
        <v>808</v>
      </c>
    </row>
    <row r="152" spans="1:11" ht="32.25" thickBot="1" x14ac:dyDescent="0.25">
      <c r="A152" s="83" t="str">
        <f>[1]Traduzioni!$B$7</f>
        <v>КОД</v>
      </c>
      <c r="B152" s="159" t="s">
        <v>1215</v>
      </c>
      <c r="C152" s="144"/>
      <c r="D152" s="513"/>
      <c r="E152" s="514"/>
      <c r="F152" s="515"/>
      <c r="G152" s="513"/>
      <c r="H152" s="513"/>
      <c r="I152" s="513"/>
      <c r="J152" s="513"/>
      <c r="K152" s="513"/>
    </row>
    <row r="153" spans="1:11" ht="48" thickBot="1" x14ac:dyDescent="0.25">
      <c r="A153" s="88" t="str">
        <f>[1]Traduzioni!$A$7</f>
        <v>CODICE</v>
      </c>
      <c r="B153" s="159" t="s">
        <v>1216</v>
      </c>
      <c r="C153" s="144"/>
      <c r="D153" s="513"/>
      <c r="E153" s="514"/>
      <c r="F153" s="515"/>
      <c r="G153" s="513"/>
      <c r="H153" s="513"/>
      <c r="I153" s="513"/>
      <c r="J153" s="513"/>
      <c r="K153" s="513"/>
    </row>
    <row r="154" spans="1:11" ht="48" thickBot="1" x14ac:dyDescent="0.25">
      <c r="A154" s="93" t="str">
        <f>[1]Traduzioni!$C$7</f>
        <v>CODE</v>
      </c>
      <c r="B154" s="159" t="s">
        <v>1217</v>
      </c>
      <c r="C154" s="144"/>
      <c r="D154" s="513"/>
      <c r="E154" s="514"/>
      <c r="F154" s="515"/>
      <c r="G154" s="513"/>
      <c r="H154" s="513"/>
      <c r="I154" s="513"/>
      <c r="J154" s="513"/>
      <c r="K154" s="513"/>
    </row>
    <row r="155" spans="1:11" ht="36" customHeight="1" x14ac:dyDescent="0.2">
      <c r="A155" s="145">
        <v>610090000019</v>
      </c>
      <c r="B155" s="159" t="s">
        <v>1218</v>
      </c>
      <c r="C155" s="144"/>
      <c r="D155" s="513"/>
      <c r="E155" s="514"/>
      <c r="F155" s="515"/>
      <c r="G155" s="513"/>
      <c r="H155" s="513"/>
      <c r="I155" s="513"/>
      <c r="J155" s="513"/>
      <c r="K155" s="513"/>
    </row>
    <row r="156" spans="1:11" ht="16.5" thickBot="1" x14ac:dyDescent="0.25">
      <c r="A156" s="145">
        <v>610090000020</v>
      </c>
      <c r="B156" s="127"/>
      <c r="C156" s="127"/>
      <c r="E156" s="113"/>
      <c r="F156" s="113"/>
    </row>
    <row r="157" spans="1:11" ht="54" customHeight="1" thickBot="1" x14ac:dyDescent="0.25">
      <c r="A157" s="145">
        <v>610090000021</v>
      </c>
      <c r="B157" s="540" t="str">
        <f>[1]Traduzioni!$B$66</f>
        <v>Манифика Тоццетто Флауэр 7,2x7,2</v>
      </c>
      <c r="C157" s="540"/>
      <c r="D157" s="114" t="s">
        <v>752</v>
      </c>
      <c r="E157" s="115"/>
      <c r="F157" s="115"/>
      <c r="G157" s="477" t="str">
        <f>[1]Traduzioni!$B$16</f>
        <v>Натуральная</v>
      </c>
      <c r="H157" s="477"/>
      <c r="I157" s="477"/>
      <c r="J157" s="71"/>
      <c r="K157" s="72"/>
    </row>
    <row r="158" spans="1:11" ht="21" hidden="1" thickBot="1" x14ac:dyDescent="0.25">
      <c r="A158" s="145">
        <v>610090000022</v>
      </c>
      <c r="B158" s="542" t="str">
        <f>[1]Traduzioni!$A$66</f>
        <v>Magnifica Tozzetto Flower 7,2x7,2</v>
      </c>
      <c r="C158" s="542"/>
      <c r="D158" s="116" t="s">
        <v>753</v>
      </c>
      <c r="E158" s="117"/>
      <c r="F158" s="117"/>
      <c r="G158" s="478" t="str">
        <f>[1]Traduzioni!$A$16</f>
        <v>Naturale</v>
      </c>
      <c r="H158" s="478"/>
      <c r="I158" s="478"/>
      <c r="J158" s="76"/>
      <c r="K158" s="77"/>
    </row>
    <row r="159" spans="1:11" ht="21" hidden="1" thickBot="1" x14ac:dyDescent="0.25">
      <c r="A159" s="145">
        <v>610090000023</v>
      </c>
      <c r="B159" s="604" t="str">
        <f>[1]Traduzioni!$C$66</f>
        <v>Magnifica Flower Tozzetto 7,2x7,2</v>
      </c>
      <c r="C159" s="604"/>
      <c r="D159" s="118" t="s">
        <v>754</v>
      </c>
      <c r="E159" s="119"/>
      <c r="F159" s="119"/>
      <c r="G159" s="479" t="str">
        <f>[1]Traduzioni!$C$16</f>
        <v>Matt</v>
      </c>
      <c r="H159" s="479"/>
      <c r="I159" s="479"/>
      <c r="J159" s="81"/>
      <c r="K159" s="82"/>
    </row>
    <row r="160" spans="1:11" ht="16.5" hidden="1" thickBot="1" x14ac:dyDescent="0.25">
      <c r="B160" s="127"/>
      <c r="C160" s="127"/>
      <c r="E160" s="113"/>
      <c r="F160" s="113"/>
    </row>
    <row r="161" spans="1:11" ht="42" customHeight="1" thickBot="1" x14ac:dyDescent="0.25">
      <c r="A161" s="68" t="str">
        <f>[1]Traduzioni!$B$5</f>
        <v>ФОРМАТ</v>
      </c>
      <c r="B161" s="84" t="str">
        <f>[1]Traduzioni!$B$8</f>
        <v>АРТИКУЛ</v>
      </c>
      <c r="C161" s="85"/>
      <c r="D161" s="83" t="str">
        <f>[1]Traduzioni!$B$9</f>
        <v>ЕД.ИЗМ.</v>
      </c>
      <c r="E161" s="120" t="str">
        <f>[1]Traduzioni!$B$10</f>
        <v>РУБЛИ</v>
      </c>
      <c r="F161" s="120" t="str">
        <f>[1]Traduzioni!$B$10</f>
        <v>РУБЛИ</v>
      </c>
      <c r="G161" s="87" t="str">
        <f>[1]Traduzioni!$B$13</f>
        <v>Штук в коробке</v>
      </c>
      <c r="H161" s="87" t="str">
        <f>[1]Traduzioni!$B$14</f>
        <v>М2 в коробке</v>
      </c>
      <c r="I161" s="87" t="str">
        <f>[1]Traduzioni!$B$15</f>
        <v>М2 в паллете</v>
      </c>
      <c r="J161" s="87" t="str">
        <f>[1]Traduzioni!$B$11</f>
        <v>Минималь-ный заказ</v>
      </c>
      <c r="K161" s="87" t="str">
        <f>[1]Traduzioni!$B$12</f>
        <v>Продается только коробками</v>
      </c>
    </row>
    <row r="162" spans="1:11" ht="36" hidden="1" customHeight="1" thickBot="1" x14ac:dyDescent="0.25">
      <c r="A162" s="73" t="str">
        <f>[1]Traduzioni!$A$5</f>
        <v>FORMATO</v>
      </c>
      <c r="B162" s="89" t="str">
        <f>[1]Traduzioni!$A$8</f>
        <v>ARTICOLO</v>
      </c>
      <c r="C162" s="90"/>
      <c r="D162" s="88" t="str">
        <f>[1]Traduzioni!$A$9</f>
        <v>U.M.</v>
      </c>
      <c r="E162" s="121" t="str">
        <f>[1]Traduzioni!$A$10</f>
        <v>RUBLI</v>
      </c>
      <c r="F162" s="121" t="str">
        <f>[1]Traduzioni!$A$10</f>
        <v>RUBLI</v>
      </c>
      <c r="G162" s="92" t="str">
        <f>[1]Traduzioni!$A$13</f>
        <v>Pz per scatola</v>
      </c>
      <c r="H162" s="92" t="str">
        <f>[1]Traduzioni!$A$14</f>
        <v>Mq per scatola</v>
      </c>
      <c r="I162" s="92" t="str">
        <f>[1]Traduzioni!$A$15</f>
        <v>Mq per pallet</v>
      </c>
      <c r="J162" s="92" t="str">
        <f>[1]Traduzioni!$A$11</f>
        <v>Ordine minimo</v>
      </c>
      <c r="K162" s="92" t="str">
        <f>[1]Traduzioni!$A$12</f>
        <v>Venduto solo a scatole intere</v>
      </c>
    </row>
    <row r="163" spans="1:11" ht="37.5" hidden="1" customHeight="1" thickBot="1" x14ac:dyDescent="0.25">
      <c r="A163" s="78" t="str">
        <f>[1]Traduzioni!$C$5</f>
        <v>SIZE</v>
      </c>
      <c r="B163" s="94" t="str">
        <f>[1]Traduzioni!$C$8</f>
        <v>ITEM</v>
      </c>
      <c r="C163" s="95"/>
      <c r="D163" s="93" t="str">
        <f>[1]Traduzioni!$C$9</f>
        <v>U.M.</v>
      </c>
      <c r="E163" s="122" t="str">
        <f>[1]Traduzioni!$C$10</f>
        <v>RUBLES</v>
      </c>
      <c r="F163" s="122" t="str">
        <f>[1]Traduzioni!$C$10</f>
        <v>RUBLES</v>
      </c>
      <c r="G163" s="97" t="str">
        <f>[1]Traduzioni!$C$13</f>
        <v>Pieces in a box</v>
      </c>
      <c r="H163" s="97" t="str">
        <f>[1]Traduzioni!$C$14</f>
        <v xml:space="preserve">Sqm in a box </v>
      </c>
      <c r="I163" s="97" t="str">
        <f>[1]Traduzioni!$C$15</f>
        <v xml:space="preserve">Sqm per pallet </v>
      </c>
      <c r="J163" s="97" t="str">
        <f>[1]Traduzioni!$C$11</f>
        <v>Min. Qty to be ordered</v>
      </c>
      <c r="K163" s="97" t="str">
        <f>[1]Traduzioni!$C$12</f>
        <v>Sold for full boxes only</v>
      </c>
    </row>
    <row r="164" spans="1:11" ht="46.5" customHeight="1" thickBot="1" x14ac:dyDescent="0.25">
      <c r="B164" s="159" t="s">
        <v>1219</v>
      </c>
      <c r="C164" s="247"/>
      <c r="D164" s="513" t="s">
        <v>701</v>
      </c>
      <c r="E164" s="514">
        <v>86</v>
      </c>
      <c r="F164" s="515">
        <v>78</v>
      </c>
      <c r="G164" s="513">
        <v>20</v>
      </c>
      <c r="H164" s="513" t="s">
        <v>68</v>
      </c>
      <c r="I164" s="513" t="s">
        <v>68</v>
      </c>
      <c r="J164" s="513" t="str">
        <f>[1]Traduzioni!$A$88</f>
        <v>Коробко  Scatola   Box</v>
      </c>
      <c r="K164" s="513" t="s">
        <v>808</v>
      </c>
    </row>
    <row r="165" spans="1:11" ht="48" thickBot="1" x14ac:dyDescent="0.25">
      <c r="A165" s="83" t="str">
        <f>[1]Traduzioni!$B$7</f>
        <v>КОД</v>
      </c>
      <c r="B165" s="159" t="s">
        <v>1220</v>
      </c>
      <c r="C165" s="144"/>
      <c r="D165" s="513"/>
      <c r="E165" s="514"/>
      <c r="F165" s="515"/>
      <c r="G165" s="513"/>
      <c r="H165" s="513"/>
      <c r="I165" s="513"/>
      <c r="J165" s="513"/>
      <c r="K165" s="513"/>
    </row>
    <row r="166" spans="1:11" ht="48" thickBot="1" x14ac:dyDescent="0.25">
      <c r="A166" s="88" t="str">
        <f>[1]Traduzioni!$A$7</f>
        <v>CODICE</v>
      </c>
      <c r="B166" s="159" t="s">
        <v>1221</v>
      </c>
      <c r="C166" s="144"/>
      <c r="D166" s="513"/>
      <c r="E166" s="514"/>
      <c r="F166" s="515"/>
      <c r="G166" s="513"/>
      <c r="H166" s="513"/>
      <c r="I166" s="513"/>
      <c r="J166" s="513"/>
      <c r="K166" s="513"/>
    </row>
    <row r="167" spans="1:11" ht="48" thickBot="1" x14ac:dyDescent="0.25">
      <c r="A167" s="93" t="str">
        <f>[1]Traduzioni!$C$7</f>
        <v>CODE</v>
      </c>
      <c r="B167" s="159" t="s">
        <v>1222</v>
      </c>
      <c r="C167" s="144"/>
      <c r="D167" s="513"/>
      <c r="E167" s="514"/>
      <c r="F167" s="515"/>
      <c r="G167" s="513"/>
      <c r="H167" s="513"/>
      <c r="I167" s="513"/>
      <c r="J167" s="513"/>
      <c r="K167" s="513"/>
    </row>
    <row r="168" spans="1:11" ht="39.75" customHeight="1" x14ac:dyDescent="0.2">
      <c r="A168" s="145">
        <v>610090000024</v>
      </c>
      <c r="B168" s="159" t="s">
        <v>1223</v>
      </c>
      <c r="C168" s="144"/>
      <c r="D168" s="513"/>
      <c r="E168" s="514"/>
      <c r="F168" s="515"/>
      <c r="G168" s="513"/>
      <c r="H168" s="513"/>
      <c r="I168" s="513"/>
      <c r="J168" s="513"/>
      <c r="K168" s="513"/>
    </row>
    <row r="169" spans="1:11" ht="23.25" customHeight="1" thickBot="1" x14ac:dyDescent="0.25">
      <c r="A169" s="145">
        <v>610090000025</v>
      </c>
      <c r="E169" s="113"/>
      <c r="F169" s="113"/>
    </row>
    <row r="170" spans="1:11" ht="16.5" hidden="1" thickBot="1" x14ac:dyDescent="0.25">
      <c r="A170" s="145">
        <v>610090000026</v>
      </c>
      <c r="E170" s="113"/>
      <c r="F170" s="113"/>
    </row>
    <row r="171" spans="1:11" ht="36" customHeight="1" thickBot="1" x14ac:dyDescent="0.25">
      <c r="A171" s="145">
        <v>610090000027</v>
      </c>
      <c r="B171" s="540" t="str">
        <f>[1]Traduzioni!$B$45</f>
        <v>Бордюр 2х60</v>
      </c>
      <c r="C171" s="540"/>
      <c r="D171" s="114" t="s">
        <v>752</v>
      </c>
      <c r="E171" s="115"/>
      <c r="F171" s="115"/>
      <c r="G171" s="477" t="s">
        <v>736</v>
      </c>
      <c r="H171" s="477" t="s">
        <v>697</v>
      </c>
      <c r="I171" s="477" t="s">
        <v>736</v>
      </c>
      <c r="J171" s="71"/>
      <c r="K171" s="72"/>
    </row>
    <row r="172" spans="1:11" ht="21" hidden="1" thickBot="1" x14ac:dyDescent="0.25">
      <c r="A172" s="145">
        <v>610090000028</v>
      </c>
      <c r="B172" s="542" t="str">
        <f>[1]Traduzioni!$A$45</f>
        <v>Listello 2x60</v>
      </c>
      <c r="C172" s="542"/>
      <c r="D172" s="116" t="s">
        <v>753</v>
      </c>
      <c r="E172" s="117"/>
      <c r="F172" s="117"/>
      <c r="G172" s="478" t="s">
        <v>737</v>
      </c>
      <c r="H172" s="478"/>
      <c r="I172" s="478"/>
      <c r="J172" s="76"/>
      <c r="K172" s="77"/>
    </row>
    <row r="173" spans="1:11" ht="21" hidden="1" thickBot="1" x14ac:dyDescent="0.25">
      <c r="B173" s="604" t="str">
        <f>[1]Traduzioni!$C$45</f>
        <v>Listello 2x60</v>
      </c>
      <c r="C173" s="604"/>
      <c r="D173" s="118" t="s">
        <v>754</v>
      </c>
      <c r="E173" s="119"/>
      <c r="F173" s="119"/>
      <c r="G173" s="479" t="s">
        <v>755</v>
      </c>
      <c r="H173" s="479"/>
      <c r="I173" s="479"/>
      <c r="J173" s="81"/>
      <c r="K173" s="82"/>
    </row>
    <row r="174" spans="1:11" ht="16.5" hidden="1" thickBot="1" x14ac:dyDescent="0.25">
      <c r="B174" s="127"/>
      <c r="C174" s="127"/>
      <c r="E174" s="113"/>
      <c r="F174" s="113"/>
    </row>
    <row r="175" spans="1:11" ht="45.75" customHeight="1" thickBot="1" x14ac:dyDescent="0.25">
      <c r="A175" s="68" t="str">
        <f>[1]Traduzioni!$B$5</f>
        <v>ФОРМАТ</v>
      </c>
      <c r="B175" s="84" t="str">
        <f>[1]Traduzioni!$B$8</f>
        <v>АРТИКУЛ</v>
      </c>
      <c r="C175" s="85"/>
      <c r="D175" s="83" t="str">
        <f>[1]Traduzioni!$B$9</f>
        <v>ЕД.ИЗМ.</v>
      </c>
      <c r="E175" s="120" t="str">
        <f>[1]Traduzioni!$B$10</f>
        <v>РУБЛИ</v>
      </c>
      <c r="F175" s="120" t="str">
        <f>[1]Traduzioni!$B$10</f>
        <v>РУБЛИ</v>
      </c>
      <c r="G175" s="87" t="str">
        <f>[1]Traduzioni!$B$13</f>
        <v>Штук в коробке</v>
      </c>
      <c r="H175" s="87" t="str">
        <f>[1]Traduzioni!$B$14</f>
        <v>М2 в коробке</v>
      </c>
      <c r="I175" s="87" t="str">
        <f>[1]Traduzioni!$B$15</f>
        <v>М2 в паллете</v>
      </c>
      <c r="J175" s="87" t="str">
        <f>[1]Traduzioni!$B$11</f>
        <v>Минималь-ный заказ</v>
      </c>
      <c r="K175" s="87" t="str">
        <f>[1]Traduzioni!$B$12</f>
        <v>Продается только коробками</v>
      </c>
    </row>
    <row r="176" spans="1:11" ht="12.75" hidden="1" customHeight="1" thickBot="1" x14ac:dyDescent="0.25">
      <c r="A176" s="73" t="str">
        <f>[1]Traduzioni!$A$5</f>
        <v>FORMATO</v>
      </c>
      <c r="B176" s="89" t="str">
        <f>[1]Traduzioni!$A$8</f>
        <v>ARTICOLO</v>
      </c>
      <c r="C176" s="90"/>
      <c r="D176" s="88" t="str">
        <f>[1]Traduzioni!$A$9</f>
        <v>U.M.</v>
      </c>
      <c r="E176" s="121" t="str">
        <f>[1]Traduzioni!$A$10</f>
        <v>RUBLI</v>
      </c>
      <c r="F176" s="121" t="str">
        <f>[1]Traduzioni!$A$10</f>
        <v>RUBLI</v>
      </c>
      <c r="G176" s="92" t="str">
        <f>[1]Traduzioni!$A$13</f>
        <v>Pz per scatola</v>
      </c>
      <c r="H176" s="92" t="str">
        <f>[1]Traduzioni!$A$14</f>
        <v>Mq per scatola</v>
      </c>
      <c r="I176" s="92" t="str">
        <f>[1]Traduzioni!$A$15</f>
        <v>Mq per pallet</v>
      </c>
      <c r="J176" s="92" t="str">
        <f>[1]Traduzioni!$A$11</f>
        <v>Ordine minimo</v>
      </c>
      <c r="K176" s="92" t="str">
        <f>[1]Traduzioni!$A$12</f>
        <v>Venduto solo a scatole intere</v>
      </c>
    </row>
    <row r="177" spans="1:11" ht="27" hidden="1" customHeight="1" thickBot="1" x14ac:dyDescent="0.25">
      <c r="A177" s="78" t="str">
        <f>[1]Traduzioni!$C$5</f>
        <v>SIZE</v>
      </c>
      <c r="B177" s="94" t="str">
        <f>[1]Traduzioni!$C$8</f>
        <v>ITEM</v>
      </c>
      <c r="C177" s="95"/>
      <c r="D177" s="93" t="str">
        <f>[1]Traduzioni!$C$9</f>
        <v>U.M.</v>
      </c>
      <c r="E177" s="122" t="str">
        <f>[1]Traduzioni!$C$10</f>
        <v>RUBLES</v>
      </c>
      <c r="F177" s="122" t="str">
        <f>[1]Traduzioni!$C$10</f>
        <v>RUBLES</v>
      </c>
      <c r="G177" s="97" t="str">
        <f>[1]Traduzioni!$C$13</f>
        <v>Pieces in a box</v>
      </c>
      <c r="H177" s="97" t="str">
        <f>[1]Traduzioni!$C$14</f>
        <v xml:space="preserve">Sqm in a box </v>
      </c>
      <c r="I177" s="97" t="str">
        <f>[1]Traduzioni!$C$15</f>
        <v xml:space="preserve">Sqm per pallet </v>
      </c>
      <c r="J177" s="97" t="str">
        <f>[1]Traduzioni!$C$11</f>
        <v>Min. Qty to be ordered</v>
      </c>
      <c r="K177" s="97" t="str">
        <f>[1]Traduzioni!$C$12</f>
        <v>Sold for full boxes only</v>
      </c>
    </row>
    <row r="178" spans="1:11" ht="31.5" customHeight="1" thickBot="1" x14ac:dyDescent="0.25">
      <c r="B178" s="524" t="s">
        <v>863</v>
      </c>
      <c r="C178" s="524"/>
      <c r="D178" s="495" t="s">
        <v>701</v>
      </c>
      <c r="E178" s="573">
        <v>768</v>
      </c>
      <c r="F178" s="574">
        <v>691</v>
      </c>
      <c r="G178" s="495">
        <v>10</v>
      </c>
      <c r="H178" s="496" t="s">
        <v>702</v>
      </c>
      <c r="I178" s="496" t="s">
        <v>702</v>
      </c>
      <c r="J178" s="495" t="str">
        <f>[1]Traduzioni!$A$88</f>
        <v>Коробко  Scatola   Box</v>
      </c>
      <c r="K178" s="495" t="s">
        <v>808</v>
      </c>
    </row>
    <row r="179" spans="1:11" ht="39" customHeight="1" thickBot="1" x14ac:dyDescent="0.25">
      <c r="A179" s="83" t="str">
        <f>[1]Traduzioni!$B$7</f>
        <v>КОД</v>
      </c>
      <c r="B179" s="525" t="s">
        <v>739</v>
      </c>
      <c r="C179" s="525"/>
      <c r="D179" s="495"/>
      <c r="E179" s="573"/>
      <c r="F179" s="574"/>
      <c r="G179" s="495"/>
      <c r="H179" s="495"/>
      <c r="I179" s="495"/>
      <c r="J179" s="495"/>
      <c r="K179" s="495"/>
    </row>
    <row r="180" spans="1:11" ht="37.5" customHeight="1" x14ac:dyDescent="0.2">
      <c r="A180" s="88" t="str">
        <f>[1]Traduzioni!$A$7</f>
        <v>CODICE</v>
      </c>
      <c r="B180" s="525" t="s">
        <v>740</v>
      </c>
      <c r="C180" s="525"/>
      <c r="D180" s="495"/>
      <c r="E180" s="573"/>
      <c r="F180" s="574"/>
      <c r="G180" s="495"/>
      <c r="H180" s="495"/>
      <c r="I180" s="495"/>
      <c r="J180" s="495"/>
      <c r="K180" s="495"/>
    </row>
    <row r="181" spans="1:11" ht="16.5" thickBot="1" x14ac:dyDescent="0.25">
      <c r="A181" s="93" t="str">
        <f>[1]Traduzioni!$C$7</f>
        <v>CODE</v>
      </c>
      <c r="B181" s="127"/>
      <c r="C181" s="127"/>
      <c r="E181" s="113"/>
      <c r="F181" s="113"/>
    </row>
    <row r="182" spans="1:11" ht="39.75" customHeight="1" thickBot="1" x14ac:dyDescent="0.25">
      <c r="A182" s="145">
        <v>600100000019</v>
      </c>
      <c r="B182" s="540" t="str">
        <f>[1]Traduzioni!$B$45</f>
        <v>Бордюр 2х60</v>
      </c>
      <c r="C182" s="540"/>
      <c r="D182" s="114" t="s">
        <v>752</v>
      </c>
      <c r="E182" s="115"/>
      <c r="F182" s="115"/>
      <c r="G182" s="477" t="s">
        <v>726</v>
      </c>
      <c r="H182" s="477" t="s">
        <v>697</v>
      </c>
      <c r="I182" s="477" t="s">
        <v>726</v>
      </c>
      <c r="J182" s="71"/>
      <c r="K182" s="72"/>
    </row>
    <row r="183" spans="1:11" ht="35.25" hidden="1" customHeight="1" thickBot="1" x14ac:dyDescent="0.25">
      <c r="A183" s="145">
        <v>600100000018</v>
      </c>
      <c r="B183" s="542" t="str">
        <f>[1]Traduzioni!$A$45</f>
        <v>Listello 2x60</v>
      </c>
      <c r="C183" s="542"/>
      <c r="D183" s="116" t="s">
        <v>753</v>
      </c>
      <c r="E183" s="117"/>
      <c r="F183" s="117"/>
      <c r="G183" s="478" t="s">
        <v>728</v>
      </c>
      <c r="H183" s="478" t="s">
        <v>697</v>
      </c>
      <c r="I183" s="478" t="s">
        <v>728</v>
      </c>
      <c r="J183" s="76"/>
      <c r="K183" s="77"/>
    </row>
    <row r="184" spans="1:11" ht="33.75" hidden="1" customHeight="1" thickBot="1" x14ac:dyDescent="0.25">
      <c r="A184" s="145">
        <v>600100000017</v>
      </c>
      <c r="B184" s="604" t="str">
        <f>[1]Traduzioni!$C$45</f>
        <v>Listello 2x60</v>
      </c>
      <c r="C184" s="604"/>
      <c r="D184" s="118" t="s">
        <v>754</v>
      </c>
      <c r="E184" s="119"/>
      <c r="F184" s="119"/>
      <c r="G184" s="479" t="s">
        <v>798</v>
      </c>
      <c r="H184" s="479" t="s">
        <v>697</v>
      </c>
      <c r="I184" s="479" t="s">
        <v>798</v>
      </c>
      <c r="J184" s="81"/>
      <c r="K184" s="82"/>
    </row>
    <row r="185" spans="1:11" ht="16.5" hidden="1" thickBot="1" x14ac:dyDescent="0.25">
      <c r="B185" s="127"/>
      <c r="C185" s="127"/>
      <c r="E185" s="113"/>
      <c r="F185" s="113"/>
    </row>
    <row r="186" spans="1:11" ht="42" customHeight="1" thickBot="1" x14ac:dyDescent="0.25">
      <c r="A186" s="68" t="str">
        <f>[1]Traduzioni!$B$5</f>
        <v>ФОРМАТ</v>
      </c>
      <c r="B186" s="84" t="str">
        <f>[1]Traduzioni!$B$8</f>
        <v>АРТИКУЛ</v>
      </c>
      <c r="C186" s="85"/>
      <c r="D186" s="83" t="str">
        <f>[1]Traduzioni!$B$9</f>
        <v>ЕД.ИЗМ.</v>
      </c>
      <c r="E186" s="120" t="str">
        <f>[1]Traduzioni!$B$10</f>
        <v>РУБЛИ</v>
      </c>
      <c r="F186" s="120" t="str">
        <f>[1]Traduzioni!$B$10</f>
        <v>РУБЛИ</v>
      </c>
      <c r="G186" s="87" t="str">
        <f>[1]Traduzioni!$B$13</f>
        <v>Штук в коробке</v>
      </c>
      <c r="H186" s="87" t="str">
        <f>[1]Traduzioni!$B$14</f>
        <v>М2 в коробке</v>
      </c>
      <c r="I186" s="87" t="str">
        <f>[1]Traduzioni!$B$15</f>
        <v>М2 в паллете</v>
      </c>
      <c r="J186" s="87" t="str">
        <f>[1]Traduzioni!$B$11</f>
        <v>Минималь-ный заказ</v>
      </c>
      <c r="K186" s="87" t="str">
        <f>[1]Traduzioni!$B$12</f>
        <v>Продается только коробками</v>
      </c>
    </row>
    <row r="187" spans="1:11" ht="23.25" hidden="1" customHeight="1" thickBot="1" x14ac:dyDescent="0.25">
      <c r="A187" s="73" t="str">
        <f>[1]Traduzioni!$A$5</f>
        <v>FORMATO</v>
      </c>
      <c r="B187" s="89" t="str">
        <f>[1]Traduzioni!$A$8</f>
        <v>ARTICOLO</v>
      </c>
      <c r="C187" s="90"/>
      <c r="D187" s="88" t="str">
        <f>[1]Traduzioni!$A$9</f>
        <v>U.M.</v>
      </c>
      <c r="E187" s="121" t="str">
        <f>[1]Traduzioni!$A$10</f>
        <v>RUBLI</v>
      </c>
      <c r="F187" s="121" t="str">
        <f>[1]Traduzioni!$A$10</f>
        <v>RUBLI</v>
      </c>
      <c r="G187" s="92" t="str">
        <f>[1]Traduzioni!$A$13</f>
        <v>Pz per scatola</v>
      </c>
      <c r="H187" s="92" t="str">
        <f>[1]Traduzioni!$A$14</f>
        <v>Mq per scatola</v>
      </c>
      <c r="I187" s="92" t="str">
        <f>[1]Traduzioni!$A$15</f>
        <v>Mq per pallet</v>
      </c>
      <c r="J187" s="92" t="str">
        <f>[1]Traduzioni!$A$11</f>
        <v>Ordine minimo</v>
      </c>
      <c r="K187" s="92" t="str">
        <f>[1]Traduzioni!$A$12</f>
        <v>Venduto solo a scatole intere</v>
      </c>
    </row>
    <row r="188" spans="1:11" ht="12.75" hidden="1" customHeight="1" thickBot="1" x14ac:dyDescent="0.25">
      <c r="A188" s="78" t="str">
        <f>[1]Traduzioni!$C$5</f>
        <v>SIZE</v>
      </c>
      <c r="B188" s="94" t="str">
        <f>[1]Traduzioni!$C$8</f>
        <v>ITEM</v>
      </c>
      <c r="C188" s="95"/>
      <c r="D188" s="93" t="str">
        <f>[1]Traduzioni!$C$9</f>
        <v>U.M.</v>
      </c>
      <c r="E188" s="122" t="str">
        <f>[1]Traduzioni!$C$10</f>
        <v>RUBLES</v>
      </c>
      <c r="F188" s="122" t="str">
        <f>[1]Traduzioni!$C$10</f>
        <v>RUBLES</v>
      </c>
      <c r="G188" s="97" t="str">
        <f>[1]Traduzioni!$C$13</f>
        <v>Pieces in a box</v>
      </c>
      <c r="H188" s="97" t="str">
        <f>[1]Traduzioni!$C$14</f>
        <v xml:space="preserve">Sqm in a box </v>
      </c>
      <c r="I188" s="97" t="str">
        <f>[1]Traduzioni!$C$15</f>
        <v xml:space="preserve">Sqm per pallet </v>
      </c>
      <c r="J188" s="97" t="str">
        <f>[1]Traduzioni!$C$11</f>
        <v>Min. Qty to be ordered</v>
      </c>
      <c r="K188" s="97" t="str">
        <f>[1]Traduzioni!$C$12</f>
        <v>Sold for full boxes only</v>
      </c>
    </row>
    <row r="189" spans="1:11" ht="33" customHeight="1" thickBot="1" x14ac:dyDescent="0.25">
      <c r="B189" s="524" t="s">
        <v>860</v>
      </c>
      <c r="C189" s="524"/>
      <c r="D189" s="143" t="s">
        <v>701</v>
      </c>
      <c r="E189" s="166">
        <v>813</v>
      </c>
      <c r="F189" s="167">
        <v>732</v>
      </c>
      <c r="G189" s="143">
        <v>10</v>
      </c>
      <c r="H189" s="212" t="s">
        <v>702</v>
      </c>
      <c r="I189" s="212" t="s">
        <v>702</v>
      </c>
      <c r="J189" s="143" t="str">
        <f>[1]Traduzioni!$A$88</f>
        <v>Коробко  Scatola   Box</v>
      </c>
      <c r="K189" s="143" t="s">
        <v>808</v>
      </c>
    </row>
    <row r="190" spans="1:11" ht="16.5" thickBot="1" x14ac:dyDescent="0.25">
      <c r="A190" s="83" t="str">
        <f>[1]Traduzioni!$B$7</f>
        <v>КОД</v>
      </c>
      <c r="B190" s="127"/>
      <c r="C190" s="127"/>
      <c r="E190" s="113"/>
      <c r="F190" s="113"/>
    </row>
    <row r="191" spans="1:11" ht="40.5" customHeight="1" thickBot="1" x14ac:dyDescent="0.25">
      <c r="A191" s="88" t="str">
        <f>[1]Traduzioni!$A$7</f>
        <v>CODICE</v>
      </c>
      <c r="B191" s="540" t="str">
        <f>[1]Traduzioni!$B$48</f>
        <v>Бордюр 0,8х45</v>
      </c>
      <c r="C191" s="540"/>
      <c r="D191" s="114" t="s">
        <v>752</v>
      </c>
      <c r="E191" s="115"/>
      <c r="F191" s="115"/>
      <c r="G191" s="477" t="s">
        <v>726</v>
      </c>
      <c r="H191" s="477" t="s">
        <v>697</v>
      </c>
      <c r="I191" s="477" t="s">
        <v>726</v>
      </c>
      <c r="J191" s="71"/>
      <c r="K191" s="72"/>
    </row>
    <row r="192" spans="1:11" ht="21" hidden="1" thickBot="1" x14ac:dyDescent="0.25">
      <c r="A192" s="93" t="str">
        <f>[1]Traduzioni!$C$7</f>
        <v>CODE</v>
      </c>
      <c r="B192" s="542" t="str">
        <f>[1]Traduzioni!$A$48</f>
        <v>Listello 0,8x45</v>
      </c>
      <c r="C192" s="542"/>
      <c r="D192" s="116" t="s">
        <v>753</v>
      </c>
      <c r="E192" s="117"/>
      <c r="F192" s="117"/>
      <c r="G192" s="478" t="s">
        <v>728</v>
      </c>
      <c r="H192" s="478" t="s">
        <v>697</v>
      </c>
      <c r="I192" s="478" t="s">
        <v>728</v>
      </c>
      <c r="J192" s="76"/>
      <c r="K192" s="77"/>
    </row>
    <row r="193" spans="1:11" ht="54" hidden="1" customHeight="1" thickBot="1" x14ac:dyDescent="0.25">
      <c r="A193" s="145">
        <v>600100000012</v>
      </c>
      <c r="B193" s="604" t="str">
        <f>[1]Traduzioni!$C$48</f>
        <v>Listello 0,8x45</v>
      </c>
      <c r="C193" s="604"/>
      <c r="D193" s="118" t="s">
        <v>754</v>
      </c>
      <c r="E193" s="119"/>
      <c r="F193" s="119"/>
      <c r="G193" s="479" t="s">
        <v>798</v>
      </c>
      <c r="H193" s="479" t="s">
        <v>697</v>
      </c>
      <c r="I193" s="479" t="s">
        <v>798</v>
      </c>
      <c r="J193" s="81"/>
      <c r="K193" s="82"/>
    </row>
    <row r="194" spans="1:11" ht="16.5" hidden="1" thickBot="1" x14ac:dyDescent="0.25">
      <c r="B194" s="127"/>
      <c r="C194" s="127"/>
      <c r="E194" s="113"/>
      <c r="F194" s="113"/>
    </row>
    <row r="195" spans="1:11" ht="44.25" customHeight="1" thickBot="1" x14ac:dyDescent="0.25">
      <c r="A195" s="68" t="str">
        <f>[1]Traduzioni!$B$5</f>
        <v>ФОРМАТ</v>
      </c>
      <c r="B195" s="84" t="str">
        <f>[1]Traduzioni!$B$8</f>
        <v>АРТИКУЛ</v>
      </c>
      <c r="C195" s="85"/>
      <c r="D195" s="83" t="str">
        <f>[1]Traduzioni!$B$9</f>
        <v>ЕД.ИЗМ.</v>
      </c>
      <c r="E195" s="120" t="str">
        <f>[1]Traduzioni!$B$10</f>
        <v>РУБЛИ</v>
      </c>
      <c r="F195" s="120" t="str">
        <f>[1]Traduzioni!$B$10</f>
        <v>РУБЛИ</v>
      </c>
      <c r="G195" s="87" t="str">
        <f>[1]Traduzioni!$B$13</f>
        <v>Штук в коробке</v>
      </c>
      <c r="H195" s="87" t="str">
        <f>[1]Traduzioni!$B$14</f>
        <v>М2 в коробке</v>
      </c>
      <c r="I195" s="87" t="str">
        <f>[1]Traduzioni!$B$15</f>
        <v>М2 в паллете</v>
      </c>
      <c r="J195" s="87" t="str">
        <f>[1]Traduzioni!$B$11</f>
        <v>Минималь-ный заказ</v>
      </c>
      <c r="K195" s="87" t="str">
        <f>[1]Traduzioni!$B$12</f>
        <v>Продается только коробками</v>
      </c>
    </row>
    <row r="196" spans="1:11" ht="23.25" hidden="1" customHeight="1" thickBot="1" x14ac:dyDescent="0.25">
      <c r="A196" s="73" t="str">
        <f>[1]Traduzioni!$A$5</f>
        <v>FORMATO</v>
      </c>
      <c r="B196" s="89" t="str">
        <f>[1]Traduzioni!$A$8</f>
        <v>ARTICOLO</v>
      </c>
      <c r="C196" s="90"/>
      <c r="D196" s="88" t="str">
        <f>[1]Traduzioni!$A$9</f>
        <v>U.M.</v>
      </c>
      <c r="E196" s="121" t="str">
        <f>[1]Traduzioni!$A$10</f>
        <v>RUBLI</v>
      </c>
      <c r="F196" s="121" t="str">
        <f>[1]Traduzioni!$A$10</f>
        <v>RUBLI</v>
      </c>
      <c r="G196" s="92" t="str">
        <f>[1]Traduzioni!$A$13</f>
        <v>Pz per scatola</v>
      </c>
      <c r="H196" s="92" t="str">
        <f>[1]Traduzioni!$A$14</f>
        <v>Mq per scatola</v>
      </c>
      <c r="I196" s="92" t="str">
        <f>[1]Traduzioni!$A$15</f>
        <v>Mq per pallet</v>
      </c>
      <c r="J196" s="92" t="str">
        <f>[1]Traduzioni!$A$11</f>
        <v>Ordine minimo</v>
      </c>
      <c r="K196" s="92" t="str">
        <f>[1]Traduzioni!$A$12</f>
        <v>Venduto solo a scatole intere</v>
      </c>
    </row>
    <row r="197" spans="1:11" ht="12.75" hidden="1" customHeight="1" thickBot="1" x14ac:dyDescent="0.25">
      <c r="A197" s="78" t="str">
        <f>[1]Traduzioni!$C$5</f>
        <v>SIZE</v>
      </c>
      <c r="B197" s="94" t="str">
        <f>[1]Traduzioni!$C$8</f>
        <v>ITEM</v>
      </c>
      <c r="C197" s="95"/>
      <c r="D197" s="93" t="str">
        <f>[1]Traduzioni!$C$9</f>
        <v>U.M.</v>
      </c>
      <c r="E197" s="122" t="str">
        <f>[1]Traduzioni!$C$10</f>
        <v>RUBLES</v>
      </c>
      <c r="F197" s="122" t="str">
        <f>[1]Traduzioni!$C$10</f>
        <v>RUBLES</v>
      </c>
      <c r="G197" s="97" t="str">
        <f>[1]Traduzioni!$C$13</f>
        <v>Pieces in a box</v>
      </c>
      <c r="H197" s="97" t="str">
        <f>[1]Traduzioni!$C$14</f>
        <v xml:space="preserve">Sqm in a box </v>
      </c>
      <c r="I197" s="97" t="str">
        <f>[1]Traduzioni!$C$15</f>
        <v xml:space="preserve">Sqm per pallet </v>
      </c>
      <c r="J197" s="97" t="str">
        <f>[1]Traduzioni!$C$11</f>
        <v>Min. Qty to be ordered</v>
      </c>
      <c r="K197" s="97" t="str">
        <f>[1]Traduzioni!$C$12</f>
        <v>Sold for full boxes only</v>
      </c>
    </row>
    <row r="198" spans="1:11" ht="38.25" customHeight="1" thickBot="1" x14ac:dyDescent="0.25">
      <c r="B198" s="524" t="s">
        <v>799</v>
      </c>
      <c r="C198" s="524"/>
      <c r="D198" s="105" t="s">
        <v>701</v>
      </c>
      <c r="E198" s="263">
        <v>605</v>
      </c>
      <c r="F198" s="264">
        <v>545</v>
      </c>
      <c r="G198" s="105">
        <v>50</v>
      </c>
      <c r="H198" s="105" t="s">
        <v>702</v>
      </c>
      <c r="I198" s="105" t="s">
        <v>702</v>
      </c>
      <c r="J198" s="105" t="s">
        <v>865</v>
      </c>
      <c r="K198" s="105" t="s">
        <v>709</v>
      </c>
    </row>
    <row r="199" spans="1:11" ht="39" customHeight="1" thickBot="1" x14ac:dyDescent="0.25">
      <c r="A199" s="83" t="str">
        <f>[1]Traduzioni!$B$7</f>
        <v>КОД</v>
      </c>
      <c r="B199" s="525" t="s">
        <v>800</v>
      </c>
      <c r="C199" s="525"/>
      <c r="D199" s="489" t="s">
        <v>701</v>
      </c>
      <c r="E199" s="593">
        <v>745</v>
      </c>
      <c r="F199" s="594">
        <v>671</v>
      </c>
      <c r="G199" s="489">
        <v>50</v>
      </c>
      <c r="H199" s="489" t="s">
        <v>702</v>
      </c>
      <c r="I199" s="489" t="s">
        <v>702</v>
      </c>
      <c r="J199" s="489" t="s">
        <v>865</v>
      </c>
      <c r="K199" s="489" t="s">
        <v>709</v>
      </c>
    </row>
    <row r="200" spans="1:11" ht="40.5" customHeight="1" thickBot="1" x14ac:dyDescent="0.25">
      <c r="A200" s="88" t="str">
        <f>[1]Traduzioni!$A$7</f>
        <v>CODICE</v>
      </c>
      <c r="B200" s="525" t="s">
        <v>801</v>
      </c>
      <c r="C200" s="525"/>
      <c r="D200" s="489"/>
      <c r="E200" s="593">
        <f>[1]CODE!G249</f>
        <v>0</v>
      </c>
      <c r="F200" s="594"/>
      <c r="G200" s="489"/>
      <c r="H200" s="489"/>
      <c r="I200" s="489"/>
      <c r="J200" s="489"/>
      <c r="K200" s="489"/>
    </row>
    <row r="201" spans="1:11" ht="36.75" customHeight="1" thickBot="1" x14ac:dyDescent="0.25">
      <c r="A201" s="93" t="str">
        <f>[1]Traduzioni!$C$7</f>
        <v>CODE</v>
      </c>
      <c r="B201" s="525" t="s">
        <v>802</v>
      </c>
      <c r="C201" s="525"/>
      <c r="D201" s="489"/>
      <c r="E201" s="593">
        <f>[1]CODE!G250</f>
        <v>0</v>
      </c>
      <c r="F201" s="594"/>
      <c r="G201" s="489"/>
      <c r="H201" s="489"/>
      <c r="I201" s="489"/>
      <c r="J201" s="489"/>
      <c r="K201" s="489"/>
    </row>
    <row r="202" spans="1:11" ht="35.25" customHeight="1" thickBot="1" x14ac:dyDescent="0.25">
      <c r="A202" s="145">
        <v>600100000016</v>
      </c>
      <c r="B202" s="127"/>
      <c r="C202" s="127"/>
      <c r="E202" s="113"/>
      <c r="F202" s="113"/>
    </row>
    <row r="203" spans="1:11" ht="35.25" customHeight="1" thickBot="1" x14ac:dyDescent="0.25">
      <c r="A203" s="145">
        <v>600100000013</v>
      </c>
      <c r="B203" s="540" t="str">
        <f>[1]Traduzioni!$B$44</f>
        <v>Бордюр 2х45</v>
      </c>
      <c r="C203" s="540"/>
      <c r="D203" s="114" t="s">
        <v>752</v>
      </c>
      <c r="E203" s="115"/>
      <c r="F203" s="115"/>
      <c r="G203" s="477" t="s">
        <v>736</v>
      </c>
      <c r="H203" s="477" t="s">
        <v>697</v>
      </c>
      <c r="I203" s="477" t="s">
        <v>736</v>
      </c>
      <c r="J203" s="71"/>
      <c r="K203" s="72"/>
    </row>
    <row r="204" spans="1:11" ht="33" hidden="1" customHeight="1" thickBot="1" x14ac:dyDescent="0.25">
      <c r="A204" s="145">
        <v>600100000014</v>
      </c>
      <c r="B204" s="542" t="str">
        <f>[1]Traduzioni!$A$44</f>
        <v>Listello 2x45</v>
      </c>
      <c r="C204" s="542"/>
      <c r="D204" s="116" t="s">
        <v>753</v>
      </c>
      <c r="E204" s="117"/>
      <c r="F204" s="117"/>
      <c r="G204" s="478" t="s">
        <v>737</v>
      </c>
      <c r="H204" s="478"/>
      <c r="I204" s="478"/>
      <c r="J204" s="76"/>
      <c r="K204" s="77"/>
    </row>
    <row r="205" spans="1:11" ht="32.25" hidden="1" customHeight="1" thickBot="1" x14ac:dyDescent="0.25">
      <c r="A205" s="145">
        <v>600100000015</v>
      </c>
      <c r="B205" s="604" t="str">
        <f>[1]Traduzioni!$C$44</f>
        <v>Listello 2x45</v>
      </c>
      <c r="C205" s="604"/>
      <c r="D205" s="118" t="s">
        <v>754</v>
      </c>
      <c r="E205" s="119"/>
      <c r="F205" s="119"/>
      <c r="G205" s="479" t="s">
        <v>755</v>
      </c>
      <c r="H205" s="479"/>
      <c r="I205" s="479"/>
      <c r="J205" s="81"/>
      <c r="K205" s="82"/>
    </row>
    <row r="206" spans="1:11" ht="16.5" hidden="1" thickBot="1" x14ac:dyDescent="0.25">
      <c r="B206" s="127"/>
      <c r="C206" s="127"/>
      <c r="E206" s="113"/>
      <c r="F206" s="113"/>
    </row>
    <row r="207" spans="1:11" ht="48.75" customHeight="1" thickBot="1" x14ac:dyDescent="0.25">
      <c r="A207" s="68" t="str">
        <f>[1]Traduzioni!$B$5</f>
        <v>ФОРМАТ</v>
      </c>
      <c r="B207" s="84" t="str">
        <f>[1]Traduzioni!$B$8</f>
        <v>АРТИКУЛ</v>
      </c>
      <c r="C207" s="85"/>
      <c r="D207" s="83" t="str">
        <f>[1]Traduzioni!$B$9</f>
        <v>ЕД.ИЗМ.</v>
      </c>
      <c r="E207" s="120" t="str">
        <f>[1]Traduzioni!$B$10</f>
        <v>РУБЛИ</v>
      </c>
      <c r="F207" s="120" t="str">
        <f>[1]Traduzioni!$B$10</f>
        <v>РУБЛИ</v>
      </c>
      <c r="G207" s="87" t="str">
        <f>[1]Traduzioni!$B$13</f>
        <v>Штук в коробке</v>
      </c>
      <c r="H207" s="87" t="str">
        <f>[1]Traduzioni!$B$14</f>
        <v>М2 в коробке</v>
      </c>
      <c r="I207" s="87" t="str">
        <f>[1]Traduzioni!$B$15</f>
        <v>М2 в паллете</v>
      </c>
      <c r="J207" s="87" t="str">
        <f>[1]Traduzioni!$B$11</f>
        <v>Минималь-ный заказ</v>
      </c>
      <c r="K207" s="87" t="str">
        <f>[1]Traduzioni!$B$12</f>
        <v>Продается только коробками</v>
      </c>
    </row>
    <row r="208" spans="1:11" ht="12.75" hidden="1" customHeight="1" thickBot="1" x14ac:dyDescent="0.25">
      <c r="A208" s="73" t="str">
        <f>[1]Traduzioni!$A$5</f>
        <v>FORMATO</v>
      </c>
      <c r="B208" s="89" t="str">
        <f>[1]Traduzioni!$A$8</f>
        <v>ARTICOLO</v>
      </c>
      <c r="C208" s="90"/>
      <c r="D208" s="88" t="str">
        <f>[1]Traduzioni!$A$9</f>
        <v>U.M.</v>
      </c>
      <c r="E208" s="121" t="str">
        <f>[1]Traduzioni!$A$10</f>
        <v>RUBLI</v>
      </c>
      <c r="F208" s="121" t="str">
        <f>[1]Traduzioni!$A$10</f>
        <v>RUBLI</v>
      </c>
      <c r="G208" s="92" t="str">
        <f>[1]Traduzioni!$A$13</f>
        <v>Pz per scatola</v>
      </c>
      <c r="H208" s="92" t="str">
        <f>[1]Traduzioni!$A$14</f>
        <v>Mq per scatola</v>
      </c>
      <c r="I208" s="92" t="str">
        <f>[1]Traduzioni!$A$15</f>
        <v>Mq per pallet</v>
      </c>
      <c r="J208" s="92" t="str">
        <f>[1]Traduzioni!$A$11</f>
        <v>Ordine minimo</v>
      </c>
      <c r="K208" s="92" t="str">
        <f>[1]Traduzioni!$A$12</f>
        <v>Venduto solo a scatole intere</v>
      </c>
    </row>
    <row r="209" spans="1:11" ht="22.5" hidden="1" customHeight="1" thickBot="1" x14ac:dyDescent="0.25">
      <c r="A209" s="78" t="str">
        <f>[1]Traduzioni!$C$5</f>
        <v>SIZE</v>
      </c>
      <c r="B209" s="94" t="str">
        <f>[1]Traduzioni!$C$8</f>
        <v>ITEM</v>
      </c>
      <c r="C209" s="95"/>
      <c r="D209" s="93" t="str">
        <f>[1]Traduzioni!$C$9</f>
        <v>U.M.</v>
      </c>
      <c r="E209" s="122" t="str">
        <f>[1]Traduzioni!$C$10</f>
        <v>RUBLES</v>
      </c>
      <c r="F209" s="122" t="str">
        <f>[1]Traduzioni!$C$10</f>
        <v>RUBLES</v>
      </c>
      <c r="G209" s="97" t="str">
        <f>[1]Traduzioni!$C$13</f>
        <v>Pieces in a box</v>
      </c>
      <c r="H209" s="97" t="str">
        <f>[1]Traduzioni!$C$14</f>
        <v xml:space="preserve">Sqm in a box </v>
      </c>
      <c r="I209" s="97" t="str">
        <f>[1]Traduzioni!$C$15</f>
        <v xml:space="preserve">Sqm per pallet </v>
      </c>
      <c r="J209" s="97" t="str">
        <f>[1]Traduzioni!$C$11</f>
        <v>Min. Qty to be ordered</v>
      </c>
      <c r="K209" s="97" t="str">
        <f>[1]Traduzioni!$C$12</f>
        <v>Sold for full boxes only</v>
      </c>
    </row>
    <row r="210" spans="1:11" ht="32.25" customHeight="1" thickBot="1" x14ac:dyDescent="0.25">
      <c r="B210" s="139" t="s">
        <v>738</v>
      </c>
      <c r="C210" s="140"/>
      <c r="D210" s="495" t="s">
        <v>701</v>
      </c>
      <c r="E210" s="497">
        <v>584</v>
      </c>
      <c r="F210" s="482">
        <v>526</v>
      </c>
      <c r="G210" s="495">
        <v>10</v>
      </c>
      <c r="H210" s="496" t="s">
        <v>702</v>
      </c>
      <c r="I210" s="496" t="s">
        <v>702</v>
      </c>
      <c r="J210" s="495" t="str">
        <f>[1]Traduzioni!$A$88</f>
        <v>Коробко  Scatola   Box</v>
      </c>
      <c r="K210" s="495" t="s">
        <v>808</v>
      </c>
    </row>
    <row r="211" spans="1:11" ht="32.25" thickBot="1" x14ac:dyDescent="0.25">
      <c r="A211" s="83" t="str">
        <f>[1]Traduzioni!$B$7</f>
        <v>КОД</v>
      </c>
      <c r="B211" s="139" t="s">
        <v>739</v>
      </c>
      <c r="C211" s="144"/>
      <c r="D211" s="495"/>
      <c r="E211" s="497"/>
      <c r="F211" s="482"/>
      <c r="G211" s="495"/>
      <c r="H211" s="495"/>
      <c r="I211" s="495"/>
      <c r="J211" s="495"/>
      <c r="K211" s="495"/>
    </row>
    <row r="212" spans="1:11" ht="31.5" x14ac:dyDescent="0.2">
      <c r="A212" s="88" t="str">
        <f>[1]Traduzioni!$A$7</f>
        <v>CODICE</v>
      </c>
      <c r="B212" s="139" t="s">
        <v>740</v>
      </c>
      <c r="C212" s="144"/>
      <c r="D212" s="495"/>
      <c r="E212" s="497"/>
      <c r="F212" s="482"/>
      <c r="G212" s="495"/>
      <c r="H212" s="495"/>
      <c r="I212" s="495"/>
      <c r="J212" s="495"/>
      <c r="K212" s="495"/>
    </row>
    <row r="213" spans="1:11" ht="16.5" thickBot="1" x14ac:dyDescent="0.25">
      <c r="A213" s="93" t="str">
        <f>[1]Traduzioni!$C$7</f>
        <v>CODE</v>
      </c>
      <c r="B213" s="127"/>
      <c r="C213" s="127"/>
      <c r="E213" s="113"/>
      <c r="F213" s="113"/>
    </row>
    <row r="214" spans="1:11" ht="36.75" customHeight="1" thickBot="1" x14ac:dyDescent="0.25">
      <c r="A214" s="98">
        <v>600100000003</v>
      </c>
      <c r="B214" s="540" t="str">
        <f>[1]Traduzioni!$B$44</f>
        <v>Бордюр 2х45</v>
      </c>
      <c r="C214" s="540"/>
      <c r="D214" s="114" t="s">
        <v>752</v>
      </c>
      <c r="E214" s="115"/>
      <c r="F214" s="115"/>
      <c r="G214" s="477" t="s">
        <v>726</v>
      </c>
      <c r="H214" s="477" t="s">
        <v>697</v>
      </c>
      <c r="I214" s="477" t="s">
        <v>726</v>
      </c>
      <c r="J214" s="71"/>
      <c r="K214" s="72"/>
    </row>
    <row r="215" spans="1:11" ht="38.25" hidden="1" customHeight="1" thickBot="1" x14ac:dyDescent="0.25">
      <c r="A215" s="98">
        <v>600100000004</v>
      </c>
      <c r="B215" s="542" t="str">
        <f>[1]Traduzioni!$A$44</f>
        <v>Listello 2x45</v>
      </c>
      <c r="C215" s="542"/>
      <c r="D215" s="116" t="s">
        <v>753</v>
      </c>
      <c r="E215" s="117"/>
      <c r="F215" s="117"/>
      <c r="G215" s="478" t="s">
        <v>728</v>
      </c>
      <c r="H215" s="478" t="s">
        <v>697</v>
      </c>
      <c r="I215" s="478" t="s">
        <v>728</v>
      </c>
      <c r="J215" s="76"/>
      <c r="K215" s="77"/>
    </row>
    <row r="216" spans="1:11" ht="38.25" hidden="1" customHeight="1" thickBot="1" x14ac:dyDescent="0.25">
      <c r="A216" s="98">
        <v>600100000005</v>
      </c>
      <c r="B216" s="604" t="str">
        <f>[1]Traduzioni!$C$44</f>
        <v>Listello 2x45</v>
      </c>
      <c r="C216" s="604"/>
      <c r="D216" s="118" t="s">
        <v>754</v>
      </c>
      <c r="E216" s="119"/>
      <c r="F216" s="119"/>
      <c r="G216" s="479" t="s">
        <v>798</v>
      </c>
      <c r="H216" s="479" t="s">
        <v>697</v>
      </c>
      <c r="I216" s="479" t="s">
        <v>798</v>
      </c>
      <c r="J216" s="81"/>
      <c r="K216" s="82"/>
    </row>
    <row r="217" spans="1:11" ht="16.5" hidden="1" thickBot="1" x14ac:dyDescent="0.25">
      <c r="B217" s="127"/>
      <c r="C217" s="127"/>
      <c r="E217" s="113"/>
      <c r="F217" s="113"/>
    </row>
    <row r="218" spans="1:11" ht="42.75" customHeight="1" x14ac:dyDescent="0.2">
      <c r="A218" s="68" t="str">
        <f>[1]Traduzioni!$B$5</f>
        <v>ФОРМАТ</v>
      </c>
      <c r="B218" s="84" t="str">
        <f>[1]Traduzioni!$B$8</f>
        <v>АРТИКУЛ</v>
      </c>
      <c r="C218" s="85"/>
      <c r="D218" s="83" t="str">
        <f>[1]Traduzioni!$B$9</f>
        <v>ЕД.ИЗМ.</v>
      </c>
      <c r="E218" s="120" t="str">
        <f>[1]Traduzioni!$B$10</f>
        <v>РУБЛИ</v>
      </c>
      <c r="F218" s="120" t="str">
        <f>[1]Traduzioni!$B$10</f>
        <v>РУБЛИ</v>
      </c>
      <c r="G218" s="87" t="str">
        <f>[1]Traduzioni!$B$13</f>
        <v>Штук в коробке</v>
      </c>
      <c r="H218" s="87" t="str">
        <f>[1]Traduzioni!$B$14</f>
        <v>М2 в коробке</v>
      </c>
      <c r="I218" s="87" t="str">
        <f>[1]Traduzioni!$B$15</f>
        <v>М2 в паллете</v>
      </c>
      <c r="J218" s="87" t="str">
        <f>[1]Traduzioni!$B$11</f>
        <v>Минималь-ный заказ</v>
      </c>
      <c r="K218" s="87" t="str">
        <f>[1]Traduzioni!$B$12</f>
        <v>Продается только коробками</v>
      </c>
    </row>
    <row r="219" spans="1:11" ht="23.25" hidden="1" customHeight="1" x14ac:dyDescent="0.2">
      <c r="A219" s="73" t="str">
        <f>[1]Traduzioni!$A$5</f>
        <v>FORMATO</v>
      </c>
      <c r="B219" s="89" t="str">
        <f>[1]Traduzioni!$A$8</f>
        <v>ARTICOLO</v>
      </c>
      <c r="C219" s="90"/>
      <c r="D219" s="88" t="str">
        <f>[1]Traduzioni!$A$9</f>
        <v>U.M.</v>
      </c>
      <c r="E219" s="121" t="str">
        <f>[1]Traduzioni!$A$10</f>
        <v>RUBLI</v>
      </c>
      <c r="F219" s="121" t="str">
        <f>[1]Traduzioni!$A$10</f>
        <v>RUBLI</v>
      </c>
      <c r="G219" s="92" t="str">
        <f>[1]Traduzioni!$A$13</f>
        <v>Pz per scatola</v>
      </c>
      <c r="H219" s="92" t="str">
        <f>[1]Traduzioni!$A$14</f>
        <v>Mq per scatola</v>
      </c>
      <c r="I219" s="92" t="str">
        <f>[1]Traduzioni!$A$15</f>
        <v>Mq per pallet</v>
      </c>
      <c r="J219" s="92" t="str">
        <f>[1]Traduzioni!$A$11</f>
        <v>Ordine minimo</v>
      </c>
      <c r="K219" s="92" t="str">
        <f>[1]Traduzioni!$A$12</f>
        <v>Venduto solo a scatole intere</v>
      </c>
    </row>
    <row r="220" spans="1:11" ht="12.75" hidden="1" customHeight="1" thickBot="1" x14ac:dyDescent="0.25">
      <c r="A220" s="78" t="str">
        <f>[1]Traduzioni!$C$5</f>
        <v>SIZE</v>
      </c>
      <c r="B220" s="94" t="str">
        <f>[1]Traduzioni!$C$8</f>
        <v>ITEM</v>
      </c>
      <c r="C220" s="95"/>
      <c r="D220" s="93" t="str">
        <f>[1]Traduzioni!$C$9</f>
        <v>U.M.</v>
      </c>
      <c r="E220" s="122" t="str">
        <f>[1]Traduzioni!$C$10</f>
        <v>RUBLES</v>
      </c>
      <c r="F220" s="122" t="str">
        <f>[1]Traduzioni!$C$10</f>
        <v>RUBLES</v>
      </c>
      <c r="G220" s="97" t="str">
        <f>[1]Traduzioni!$C$13</f>
        <v>Pieces in a box</v>
      </c>
      <c r="H220" s="97" t="str">
        <f>[1]Traduzioni!$C$14</f>
        <v xml:space="preserve">Sqm in a box </v>
      </c>
      <c r="I220" s="97" t="str">
        <f>[1]Traduzioni!$C$15</f>
        <v xml:space="preserve">Sqm per pallet </v>
      </c>
      <c r="J220" s="97" t="str">
        <f>[1]Traduzioni!$C$11</f>
        <v>Min. Qty to be ordered</v>
      </c>
      <c r="K220" s="97" t="str">
        <f>[1]Traduzioni!$C$12</f>
        <v>Sold for full boxes only</v>
      </c>
    </row>
    <row r="221" spans="1:11" ht="31.5" customHeight="1" thickBot="1" x14ac:dyDescent="0.25">
      <c r="B221" s="139" t="s">
        <v>735</v>
      </c>
      <c r="C221" s="140"/>
      <c r="D221" s="143" t="s">
        <v>701</v>
      </c>
      <c r="E221" s="162">
        <v>611</v>
      </c>
      <c r="F221" s="110">
        <v>550</v>
      </c>
      <c r="G221" s="143">
        <v>10</v>
      </c>
      <c r="H221" s="212" t="s">
        <v>702</v>
      </c>
      <c r="I221" s="212" t="s">
        <v>702</v>
      </c>
      <c r="J221" s="143" t="str">
        <f>[1]Traduzioni!$A$88</f>
        <v>Коробко  Scatola   Box</v>
      </c>
      <c r="K221" s="143" t="s">
        <v>808</v>
      </c>
    </row>
    <row r="222" spans="1:11" ht="16.5" thickBot="1" x14ac:dyDescent="0.25">
      <c r="A222" s="83" t="str">
        <f>[1]Traduzioni!$B$7</f>
        <v>КОД</v>
      </c>
      <c r="B222" s="66"/>
      <c r="E222" s="113"/>
      <c r="F222" s="113"/>
    </row>
    <row r="223" spans="1:11" ht="34.5" customHeight="1" thickBot="1" x14ac:dyDescent="0.25">
      <c r="A223" s="88" t="str">
        <f>[1]Traduzioni!$A$7</f>
        <v>CODICE</v>
      </c>
      <c r="B223" s="598" t="str">
        <f>[1]Traduzioni!$B$44</f>
        <v>Бордюр 2х45</v>
      </c>
      <c r="C223" s="598"/>
      <c r="D223" s="114" t="str">
        <f>[1]Traduzioni!$B$6</f>
        <v>ОБРАБОТКА:</v>
      </c>
      <c r="E223" s="115"/>
      <c r="F223" s="115"/>
      <c r="G223" s="477" t="str">
        <f>[1]Traduzioni!$B$26</f>
        <v>Шик</v>
      </c>
      <c r="H223" s="477" t="s">
        <v>697</v>
      </c>
      <c r="I223" s="477" t="str">
        <f>[1]Traduzioni!$B$24</f>
        <v>Стекло</v>
      </c>
      <c r="J223" s="71"/>
      <c r="K223" s="72"/>
    </row>
    <row r="224" spans="1:11" ht="21" hidden="1" thickBot="1" x14ac:dyDescent="0.25">
      <c r="A224" s="93" t="str">
        <f>[1]Traduzioni!$C$7</f>
        <v>CODE</v>
      </c>
      <c r="B224" s="599" t="str">
        <f>[1]Traduzioni!$A$44</f>
        <v>Listello 2x45</v>
      </c>
      <c r="C224" s="599"/>
      <c r="D224" s="116" t="str">
        <f>[1]Traduzioni!$A$6</f>
        <v>FINITURA:</v>
      </c>
      <c r="E224" s="117"/>
      <c r="F224" s="117"/>
      <c r="G224" s="478" t="str">
        <f>[1]Traduzioni!$A$26</f>
        <v>Chic</v>
      </c>
      <c r="H224" s="478"/>
      <c r="I224" s="478"/>
      <c r="J224" s="76"/>
      <c r="K224" s="77"/>
    </row>
    <row r="225" spans="1:15" ht="47.25" hidden="1" customHeight="1" thickBot="1" x14ac:dyDescent="0.25">
      <c r="A225" s="98">
        <v>600100000001</v>
      </c>
      <c r="B225" s="600" t="str">
        <f>[1]Traduzioni!$C$44</f>
        <v>Listello 2x45</v>
      </c>
      <c r="C225" s="600"/>
      <c r="D225" s="118" t="str">
        <f>[1]Traduzioni!$C$6</f>
        <v>FINISH:</v>
      </c>
      <c r="E225" s="119"/>
      <c r="F225" s="119"/>
      <c r="G225" s="479" t="str">
        <f>[1]Traduzioni!$C$26</f>
        <v>Chic</v>
      </c>
      <c r="H225" s="479"/>
      <c r="I225" s="479"/>
      <c r="J225" s="81"/>
      <c r="K225" s="82"/>
    </row>
    <row r="226" spans="1:15" ht="16.5" hidden="1" thickBot="1" x14ac:dyDescent="0.25">
      <c r="B226" s="66"/>
      <c r="E226" s="113"/>
      <c r="F226" s="113"/>
    </row>
    <row r="227" spans="1:15" ht="42" customHeight="1" thickBot="1" x14ac:dyDescent="0.25">
      <c r="A227" s="68" t="str">
        <f>[1]Traduzioni!$B$5</f>
        <v>ФОРМАТ</v>
      </c>
      <c r="B227" s="84" t="str">
        <f>[1]Traduzioni!$B$8</f>
        <v>АРТИКУЛ</v>
      </c>
      <c r="C227" s="85"/>
      <c r="D227" s="83" t="str">
        <f>[1]Traduzioni!$B$9</f>
        <v>ЕД.ИЗМ.</v>
      </c>
      <c r="E227" s="120" t="str">
        <f>[1]Traduzioni!$B$10</f>
        <v>РУБЛИ</v>
      </c>
      <c r="F227" s="120" t="str">
        <f>[1]Traduzioni!$B$10</f>
        <v>РУБЛИ</v>
      </c>
      <c r="G227" s="87" t="str">
        <f>[1]Traduzioni!$B$13</f>
        <v>Штук в коробке</v>
      </c>
      <c r="H227" s="87" t="s">
        <v>698</v>
      </c>
      <c r="I227" s="87" t="s">
        <v>699</v>
      </c>
      <c r="J227" s="87" t="str">
        <f>[1]Traduzioni!$B$11</f>
        <v>Минималь-ный заказ</v>
      </c>
      <c r="K227" s="87" t="str">
        <f>[1]Traduzioni!$B$12</f>
        <v>Продается только коробками</v>
      </c>
    </row>
    <row r="228" spans="1:15" ht="27.75" hidden="1" thickBot="1" x14ac:dyDescent="0.25">
      <c r="A228" s="73" t="str">
        <f>[1]Traduzioni!$A$5</f>
        <v>FORMATO</v>
      </c>
      <c r="B228" s="89" t="str">
        <f>[1]Traduzioni!$A$8</f>
        <v>ARTICOLO</v>
      </c>
      <c r="C228" s="90"/>
      <c r="D228" s="88" t="str">
        <f>[1]Traduzioni!$A$9</f>
        <v>U.M.</v>
      </c>
      <c r="E228" s="121" t="str">
        <f>[1]Traduzioni!$A$10</f>
        <v>RUBLI</v>
      </c>
      <c r="F228" s="121" t="str">
        <f>[1]Traduzioni!$A$10</f>
        <v>RUBLI</v>
      </c>
      <c r="G228" s="92" t="str">
        <f>[1]Traduzioni!$A$13</f>
        <v>Pz per scatola</v>
      </c>
      <c r="H228" s="92" t="str">
        <f>[1]Traduzioni!$A$14</f>
        <v>Mq per scatola</v>
      </c>
      <c r="I228" s="92" t="str">
        <f>[1]Traduzioni!$A$15</f>
        <v>Mq per pallet</v>
      </c>
      <c r="J228" s="92" t="str">
        <f>[1]Traduzioni!$A$11</f>
        <v>Ordine minimo</v>
      </c>
      <c r="K228" s="92" t="str">
        <f>[1]Traduzioni!$A$12</f>
        <v>Venduto solo a scatole intere</v>
      </c>
    </row>
    <row r="229" spans="1:15" ht="23.25" hidden="1" customHeight="1" thickBot="1" x14ac:dyDescent="0.25">
      <c r="A229" s="78" t="str">
        <f>[1]Traduzioni!$C$5</f>
        <v>SIZE</v>
      </c>
      <c r="B229" s="94" t="str">
        <f>[1]Traduzioni!$C$8</f>
        <v>ITEM</v>
      </c>
      <c r="C229" s="95"/>
      <c r="D229" s="93" t="str">
        <f>[1]Traduzioni!$C$9</f>
        <v>U.M.</v>
      </c>
      <c r="E229" s="122" t="str">
        <f>[1]Traduzioni!$C$10</f>
        <v>RUBLES</v>
      </c>
      <c r="F229" s="122" t="str">
        <f>[1]Traduzioni!$C$10</f>
        <v>RUBLES</v>
      </c>
      <c r="G229" s="97" t="str">
        <f>[1]Traduzioni!$C$13</f>
        <v>Pieces in a box</v>
      </c>
      <c r="H229" s="97" t="str">
        <f>[1]Traduzioni!$C$14</f>
        <v xml:space="preserve">Sqm in a box </v>
      </c>
      <c r="I229" s="97" t="str">
        <f>[1]Traduzioni!$C$15</f>
        <v xml:space="preserve">Sqm per pallet </v>
      </c>
      <c r="J229" s="97" t="str">
        <f>[1]Traduzioni!$C$11</f>
        <v>Min. Qty to be ordered</v>
      </c>
      <c r="K229" s="97" t="str">
        <f>[1]Traduzioni!$C$12</f>
        <v>Sold for full boxes only</v>
      </c>
    </row>
    <row r="230" spans="1:15" ht="33" customHeight="1" thickBot="1" x14ac:dyDescent="0.25">
      <c r="B230" s="146" t="s">
        <v>935</v>
      </c>
      <c r="C230" s="147"/>
      <c r="D230" s="513" t="s">
        <v>701</v>
      </c>
      <c r="E230" s="514">
        <v>663</v>
      </c>
      <c r="F230" s="515">
        <v>597</v>
      </c>
      <c r="G230" s="513">
        <v>10</v>
      </c>
      <c r="H230" s="563" t="s">
        <v>702</v>
      </c>
      <c r="I230" s="563" t="s">
        <v>702</v>
      </c>
      <c r="J230" s="513" t="str">
        <f>[1]Traduzioni!$A$88</f>
        <v>Коробко  Scatola   Box</v>
      </c>
      <c r="K230" s="513" t="s">
        <v>808</v>
      </c>
    </row>
    <row r="231" spans="1:15" ht="31.5" x14ac:dyDescent="0.2">
      <c r="A231" s="83" t="str">
        <f>[1]Traduzioni!$B$7</f>
        <v>КОД</v>
      </c>
      <c r="B231" s="148" t="s">
        <v>936</v>
      </c>
      <c r="C231" s="144"/>
      <c r="D231" s="513"/>
      <c r="E231" s="514">
        <v>0</v>
      </c>
      <c r="F231" s="515"/>
      <c r="G231" s="513">
        <v>0</v>
      </c>
      <c r="H231" s="563">
        <v>0</v>
      </c>
      <c r="I231" s="563">
        <v>0</v>
      </c>
      <c r="J231" s="513">
        <v>0</v>
      </c>
      <c r="K231" s="513">
        <v>0</v>
      </c>
    </row>
    <row r="232" spans="1:15" ht="16.5" thickBot="1" x14ac:dyDescent="0.25">
      <c r="A232" s="88" t="str">
        <f>[1]Traduzioni!$A$7</f>
        <v>CODICE</v>
      </c>
      <c r="B232" s="127"/>
      <c r="C232" s="127"/>
      <c r="D232" s="149"/>
      <c r="E232" s="201"/>
      <c r="F232" s="201"/>
      <c r="G232" s="127"/>
      <c r="H232" s="127"/>
      <c r="I232" s="127"/>
      <c r="J232" s="149"/>
      <c r="K232" s="127"/>
    </row>
    <row r="233" spans="1:15" ht="39.75" customHeight="1" thickBot="1" x14ac:dyDescent="0.25">
      <c r="A233" s="93" t="str">
        <f>[1]Traduzioni!$C$7</f>
        <v>CODE</v>
      </c>
      <c r="B233" s="540" t="str">
        <f>[1]Traduzioni!$B$46</f>
        <v>Бордюр 2,5х45</v>
      </c>
      <c r="C233" s="540"/>
      <c r="D233" s="451" t="str">
        <f>[1]Traduzioni!$B$6</f>
        <v>ОБРАБОТКА:</v>
      </c>
      <c r="E233" s="214"/>
      <c r="F233" s="214"/>
      <c r="G233" s="560" t="str">
        <f>[1]Traduzioni!$B$27</f>
        <v>Неон</v>
      </c>
      <c r="H233" s="560" t="s">
        <v>697</v>
      </c>
      <c r="I233" s="560" t="str">
        <f>[1]Traduzioni!$B$24</f>
        <v>Стекло</v>
      </c>
      <c r="J233" s="215"/>
      <c r="K233" s="216"/>
      <c r="O233" s="272"/>
    </row>
    <row r="234" spans="1:15" ht="38.25" hidden="1" customHeight="1" thickBot="1" x14ac:dyDescent="0.25">
      <c r="A234" s="240">
        <v>600090000023</v>
      </c>
      <c r="B234" s="542" t="str">
        <f>[1]Traduzioni!$A$46</f>
        <v>Listello 2,5x45</v>
      </c>
      <c r="C234" s="542"/>
      <c r="D234" s="452" t="str">
        <f>[1]Traduzioni!$A$6</f>
        <v>FINITURA:</v>
      </c>
      <c r="E234" s="218"/>
      <c r="F234" s="218"/>
      <c r="G234" s="561" t="str">
        <f>[1]Traduzioni!$A$27</f>
        <v>Neon</v>
      </c>
      <c r="H234" s="561"/>
      <c r="I234" s="561"/>
      <c r="J234" s="219"/>
      <c r="K234" s="220"/>
    </row>
    <row r="235" spans="1:15" ht="38.25" hidden="1" customHeight="1" thickBot="1" x14ac:dyDescent="0.25">
      <c r="A235" s="244">
        <v>600090000024</v>
      </c>
      <c r="B235" s="604" t="str">
        <f>[1]Traduzioni!$C$46</f>
        <v>Listello 2,5x45</v>
      </c>
      <c r="C235" s="604"/>
      <c r="D235" s="453" t="str">
        <f>[1]Traduzioni!$C$6</f>
        <v>FINISH:</v>
      </c>
      <c r="E235" s="222"/>
      <c r="F235" s="222"/>
      <c r="G235" s="562" t="str">
        <f>[1]Traduzioni!$C$27</f>
        <v>Neon</v>
      </c>
      <c r="H235" s="562"/>
      <c r="I235" s="562"/>
      <c r="J235" s="223"/>
      <c r="K235" s="224"/>
    </row>
    <row r="236" spans="1:15" ht="16.5" hidden="1" thickBot="1" x14ac:dyDescent="0.25">
      <c r="A236" s="127"/>
      <c r="B236" s="127"/>
      <c r="C236" s="127"/>
      <c r="D236" s="149"/>
      <c r="E236" s="201"/>
      <c r="F236" s="201"/>
      <c r="G236" s="127"/>
      <c r="H236" s="127"/>
      <c r="I236" s="127"/>
      <c r="J236" s="149"/>
      <c r="K236" s="127"/>
    </row>
    <row r="237" spans="1:15" ht="46.5" customHeight="1" thickBot="1" x14ac:dyDescent="0.25">
      <c r="A237" s="213" t="str">
        <f>[1]Traduzioni!$B$5</f>
        <v>ФОРМАТ</v>
      </c>
      <c r="B237" s="226" t="str">
        <f>[1]Traduzioni!$B$8</f>
        <v>АРТИКУЛ</v>
      </c>
      <c r="C237" s="227"/>
      <c r="D237" s="225" t="str">
        <f>[1]Traduzioni!$B$9</f>
        <v>ЕД.ИЗМ.</v>
      </c>
      <c r="E237" s="228" t="str">
        <f>[1]Traduzioni!$B$10</f>
        <v>РУБЛИ</v>
      </c>
      <c r="F237" s="228" t="str">
        <f>[1]Traduzioni!$B$10</f>
        <v>РУБЛИ</v>
      </c>
      <c r="G237" s="229" t="str">
        <f>[1]Traduzioni!$B$13</f>
        <v>Штук в коробке</v>
      </c>
      <c r="H237" s="229" t="s">
        <v>698</v>
      </c>
      <c r="I237" s="229" t="s">
        <v>699</v>
      </c>
      <c r="J237" s="229" t="str">
        <f>[1]Traduzioni!$B$11</f>
        <v>Минималь-ный заказ</v>
      </c>
      <c r="K237" s="229" t="str">
        <f>[1]Traduzioni!$B$12</f>
        <v>Продается только коробками</v>
      </c>
    </row>
    <row r="238" spans="1:15" ht="27.75" hidden="1" thickBot="1" x14ac:dyDescent="0.25">
      <c r="A238" s="217" t="str">
        <f>[1]Traduzioni!$A$5</f>
        <v>FORMATO</v>
      </c>
      <c r="B238" s="231" t="str">
        <f>[1]Traduzioni!$A$8</f>
        <v>ARTICOLO</v>
      </c>
      <c r="C238" s="232"/>
      <c r="D238" s="230" t="str">
        <f>[1]Traduzioni!$A$9</f>
        <v>U.M.</v>
      </c>
      <c r="E238" s="233" t="str">
        <f>[1]Traduzioni!$A$10</f>
        <v>RUBLI</v>
      </c>
      <c r="F238" s="233" t="str">
        <f>[1]Traduzioni!$A$10</f>
        <v>RUBLI</v>
      </c>
      <c r="G238" s="234" t="str">
        <f>[1]Traduzioni!$A$13</f>
        <v>Pz per scatola</v>
      </c>
      <c r="H238" s="234" t="str">
        <f>[1]Traduzioni!$A$14</f>
        <v>Mq per scatola</v>
      </c>
      <c r="I238" s="234" t="str">
        <f>[1]Traduzioni!$A$15</f>
        <v>Mq per pallet</v>
      </c>
      <c r="J238" s="234" t="str">
        <f>[1]Traduzioni!$A$11</f>
        <v>Ordine minimo</v>
      </c>
      <c r="K238" s="234" t="str">
        <f>[1]Traduzioni!$A$12</f>
        <v>Venduto solo a scatole intere</v>
      </c>
    </row>
    <row r="239" spans="1:15" ht="23.25" hidden="1" customHeight="1" thickBot="1" x14ac:dyDescent="0.25">
      <c r="A239" s="221" t="str">
        <f>[1]Traduzioni!$C$5</f>
        <v>SIZE</v>
      </c>
      <c r="B239" s="236" t="str">
        <f>[1]Traduzioni!$C$8</f>
        <v>ITEM</v>
      </c>
      <c r="C239" s="237"/>
      <c r="D239" s="235" t="str">
        <f>[1]Traduzioni!$C$9</f>
        <v>U.M.</v>
      </c>
      <c r="E239" s="238" t="str">
        <f>[1]Traduzioni!$C$10</f>
        <v>RUBLES</v>
      </c>
      <c r="F239" s="238" t="str">
        <f>[1]Traduzioni!$C$10</f>
        <v>RUBLES</v>
      </c>
      <c r="G239" s="239" t="str">
        <f>[1]Traduzioni!$C$13</f>
        <v>Pieces in a box</v>
      </c>
      <c r="H239" s="239" t="str">
        <f>[1]Traduzioni!$C$14</f>
        <v xml:space="preserve">Sqm in a box </v>
      </c>
      <c r="I239" s="239" t="str">
        <f>[1]Traduzioni!$C$15</f>
        <v xml:space="preserve">Sqm per pallet </v>
      </c>
      <c r="J239" s="239" t="str">
        <f>[1]Traduzioni!$C$11</f>
        <v>Min. Qty to be ordered</v>
      </c>
      <c r="K239" s="239" t="str">
        <f>[1]Traduzioni!$C$12</f>
        <v>Sold for full boxes only</v>
      </c>
    </row>
    <row r="240" spans="1:15" ht="40.5" customHeight="1" thickBot="1" x14ac:dyDescent="0.25">
      <c r="A240" s="127"/>
      <c r="B240" s="146" t="s">
        <v>893</v>
      </c>
      <c r="C240" s="147"/>
      <c r="D240" s="513" t="s">
        <v>701</v>
      </c>
      <c r="E240" s="514">
        <v>685</v>
      </c>
      <c r="F240" s="515">
        <v>617</v>
      </c>
      <c r="G240" s="513">
        <v>10</v>
      </c>
      <c r="H240" s="563" t="s">
        <v>702</v>
      </c>
      <c r="I240" s="563" t="s">
        <v>702</v>
      </c>
      <c r="J240" s="513" t="str">
        <f>[1]Traduzioni!$A$88</f>
        <v>Коробко  Scatola   Box</v>
      </c>
      <c r="K240" s="513" t="s">
        <v>808</v>
      </c>
    </row>
    <row r="241" spans="1:16" ht="32.25" thickBot="1" x14ac:dyDescent="0.25">
      <c r="A241" s="225" t="str">
        <f>[1]Traduzioni!$B$7</f>
        <v>КОД</v>
      </c>
      <c r="B241" s="148" t="s">
        <v>894</v>
      </c>
      <c r="C241" s="144"/>
      <c r="D241" s="513"/>
      <c r="E241" s="514">
        <v>0</v>
      </c>
      <c r="F241" s="515"/>
      <c r="G241" s="513">
        <v>0</v>
      </c>
      <c r="H241" s="563">
        <v>0</v>
      </c>
      <c r="I241" s="563">
        <v>0</v>
      </c>
      <c r="J241" s="513">
        <v>0</v>
      </c>
      <c r="K241" s="513">
        <v>0</v>
      </c>
    </row>
    <row r="242" spans="1:16" ht="31.5" x14ac:dyDescent="0.2">
      <c r="A242" s="230" t="str">
        <f>[1]Traduzioni!$A$7</f>
        <v>CODICE</v>
      </c>
      <c r="B242" s="139" t="s">
        <v>895</v>
      </c>
      <c r="C242" s="140"/>
      <c r="D242" s="513"/>
      <c r="E242" s="514">
        <v>0</v>
      </c>
      <c r="F242" s="515"/>
      <c r="G242" s="513">
        <v>0</v>
      </c>
      <c r="H242" s="563">
        <v>0</v>
      </c>
      <c r="I242" s="563">
        <v>0</v>
      </c>
      <c r="J242" s="513">
        <v>0</v>
      </c>
      <c r="K242" s="513">
        <v>0</v>
      </c>
    </row>
    <row r="243" spans="1:16" ht="16.5" thickBot="1" x14ac:dyDescent="0.25">
      <c r="A243" s="235" t="str">
        <f>[1]Traduzioni!$C$7</f>
        <v>CODE</v>
      </c>
      <c r="B243" s="127"/>
      <c r="C243" s="127"/>
      <c r="D243" s="149"/>
      <c r="E243" s="201"/>
      <c r="F243" s="201"/>
      <c r="G243" s="127"/>
      <c r="H243" s="127"/>
      <c r="I243" s="127"/>
      <c r="J243" s="149"/>
      <c r="K243" s="127"/>
    </row>
    <row r="244" spans="1:16" ht="37.5" customHeight="1" thickBot="1" x14ac:dyDescent="0.25">
      <c r="A244" s="240">
        <v>600090000016</v>
      </c>
      <c r="B244" s="540" t="str">
        <f>[1]Traduzioni!$B$47</f>
        <v>Бордюр 2,5х60</v>
      </c>
      <c r="C244" s="540"/>
      <c r="D244" s="451" t="str">
        <f>[1]Traduzioni!$B$6</f>
        <v>ОБРАБОТКА:</v>
      </c>
      <c r="E244" s="214"/>
      <c r="F244" s="214"/>
      <c r="G244" s="560" t="str">
        <f>[1]Traduzioni!$B$27</f>
        <v>Неон</v>
      </c>
      <c r="H244" s="560" t="s">
        <v>697</v>
      </c>
      <c r="I244" s="560" t="str">
        <f>[1]Traduzioni!$B$24</f>
        <v>Стекло</v>
      </c>
      <c r="J244" s="215"/>
      <c r="K244" s="216"/>
    </row>
    <row r="245" spans="1:16" ht="39" hidden="1" customHeight="1" thickBot="1" x14ac:dyDescent="0.25">
      <c r="A245" s="244">
        <v>600090000015</v>
      </c>
      <c r="B245" s="542" t="str">
        <f>[1]Traduzioni!$A$47</f>
        <v>Listello 2,5x60</v>
      </c>
      <c r="C245" s="542"/>
      <c r="D245" s="452" t="str">
        <f>[1]Traduzioni!$A$6</f>
        <v>FINITURA:</v>
      </c>
      <c r="E245" s="218"/>
      <c r="F245" s="218"/>
      <c r="G245" s="561" t="str">
        <f>[1]Traduzioni!$A$27</f>
        <v>Neon</v>
      </c>
      <c r="H245" s="561"/>
      <c r="I245" s="561"/>
      <c r="J245" s="219"/>
      <c r="K245" s="220"/>
    </row>
    <row r="246" spans="1:16" ht="38.25" hidden="1" customHeight="1" thickBot="1" x14ac:dyDescent="0.25">
      <c r="A246" s="145">
        <v>600090000014</v>
      </c>
      <c r="B246" s="604" t="str">
        <f>[1]Traduzioni!$C$47</f>
        <v>Listello 2,5x60</v>
      </c>
      <c r="C246" s="604"/>
      <c r="D246" s="453" t="str">
        <f>[1]Traduzioni!$C$6</f>
        <v>FINISH:</v>
      </c>
      <c r="E246" s="222"/>
      <c r="F246" s="222"/>
      <c r="G246" s="562" t="str">
        <f>[1]Traduzioni!$C$27</f>
        <v>Neon</v>
      </c>
      <c r="H246" s="562"/>
      <c r="I246" s="562"/>
      <c r="J246" s="223"/>
      <c r="K246" s="224"/>
    </row>
    <row r="247" spans="1:16" ht="16.5" hidden="1" thickBot="1" x14ac:dyDescent="0.25">
      <c r="A247" s="127"/>
      <c r="B247" s="127"/>
      <c r="C247" s="127"/>
      <c r="D247" s="149"/>
      <c r="E247" s="201"/>
      <c r="F247" s="201"/>
      <c r="G247" s="127"/>
      <c r="H247" s="127"/>
      <c r="I247" s="127"/>
      <c r="J247" s="149"/>
      <c r="K247" s="127"/>
    </row>
    <row r="248" spans="1:16" ht="47.25" customHeight="1" thickBot="1" x14ac:dyDescent="0.25">
      <c r="A248" s="213" t="str">
        <f>[1]Traduzioni!$B$5</f>
        <v>ФОРМАТ</v>
      </c>
      <c r="B248" s="226" t="str">
        <f>[1]Traduzioni!$B$8</f>
        <v>АРТИКУЛ</v>
      </c>
      <c r="C248" s="227"/>
      <c r="D248" s="225" t="str">
        <f>[1]Traduzioni!$B$9</f>
        <v>ЕД.ИЗМ.</v>
      </c>
      <c r="E248" s="228" t="str">
        <f>[1]Traduzioni!$B$10</f>
        <v>РУБЛИ</v>
      </c>
      <c r="F248" s="228" t="str">
        <f>[1]Traduzioni!$B$10</f>
        <v>РУБЛИ</v>
      </c>
      <c r="G248" s="229" t="str">
        <f>[1]Traduzioni!$B$13</f>
        <v>Штук в коробке</v>
      </c>
      <c r="H248" s="229" t="s">
        <v>698</v>
      </c>
      <c r="I248" s="229" t="s">
        <v>699</v>
      </c>
      <c r="J248" s="229" t="str">
        <f>[1]Traduzioni!$B$11</f>
        <v>Минималь-ный заказ</v>
      </c>
      <c r="K248" s="229" t="str">
        <f>[1]Traduzioni!$B$12</f>
        <v>Продается только коробками</v>
      </c>
    </row>
    <row r="249" spans="1:16" ht="27.75" hidden="1" thickBot="1" x14ac:dyDescent="0.25">
      <c r="A249" s="217" t="str">
        <f>[1]Traduzioni!$A$5</f>
        <v>FORMATO</v>
      </c>
      <c r="B249" s="231" t="str">
        <f>[1]Traduzioni!$A$8</f>
        <v>ARTICOLO</v>
      </c>
      <c r="C249" s="232"/>
      <c r="D249" s="230" t="str">
        <f>[1]Traduzioni!$A$9</f>
        <v>U.M.</v>
      </c>
      <c r="E249" s="233" t="str">
        <f>[1]Traduzioni!$A$10</f>
        <v>RUBLI</v>
      </c>
      <c r="F249" s="233" t="str">
        <f>[1]Traduzioni!$A$10</f>
        <v>RUBLI</v>
      </c>
      <c r="G249" s="234" t="str">
        <f>[1]Traduzioni!$A$13</f>
        <v>Pz per scatola</v>
      </c>
      <c r="H249" s="234" t="str">
        <f>[1]Traduzioni!$A$14</f>
        <v>Mq per scatola</v>
      </c>
      <c r="I249" s="234" t="str">
        <f>[1]Traduzioni!$A$15</f>
        <v>Mq per pallet</v>
      </c>
      <c r="J249" s="234" t="str">
        <f>[1]Traduzioni!$A$11</f>
        <v>Ordine minimo</v>
      </c>
      <c r="K249" s="234" t="str">
        <f>[1]Traduzioni!$A$12</f>
        <v>Venduto solo a scatole intere</v>
      </c>
    </row>
    <row r="250" spans="1:16" ht="22.5" hidden="1" customHeight="1" thickBot="1" x14ac:dyDescent="0.25">
      <c r="A250" s="221" t="str">
        <f>[1]Traduzioni!$C$5</f>
        <v>SIZE</v>
      </c>
      <c r="B250" s="236" t="str">
        <f>[1]Traduzioni!$C$8</f>
        <v>ITEM</v>
      </c>
      <c r="C250" s="237"/>
      <c r="D250" s="235" t="str">
        <f>[1]Traduzioni!$C$9</f>
        <v>U.M.</v>
      </c>
      <c r="E250" s="238" t="str">
        <f>[1]Traduzioni!$C$10</f>
        <v>RUBLES</v>
      </c>
      <c r="F250" s="238" t="str">
        <f>[1]Traduzioni!$C$10</f>
        <v>RUBLES</v>
      </c>
      <c r="G250" s="239" t="str">
        <f>[1]Traduzioni!$C$13</f>
        <v>Pieces in a box</v>
      </c>
      <c r="H250" s="239" t="str">
        <f>[1]Traduzioni!$C$14</f>
        <v xml:space="preserve">Sqm in a box </v>
      </c>
      <c r="I250" s="239" t="str">
        <f>[1]Traduzioni!$C$15</f>
        <v xml:space="preserve">Sqm per pallet </v>
      </c>
      <c r="J250" s="239" t="str">
        <f>[1]Traduzioni!$C$11</f>
        <v>Min. Qty to be ordered</v>
      </c>
      <c r="K250" s="239" t="str">
        <f>[1]Traduzioni!$C$12</f>
        <v>Sold for full boxes only</v>
      </c>
    </row>
    <row r="251" spans="1:16" ht="33" customHeight="1" thickBot="1" x14ac:dyDescent="0.25">
      <c r="A251" s="127"/>
      <c r="B251" s="146" t="s">
        <v>893</v>
      </c>
      <c r="C251" s="147"/>
      <c r="D251" s="513" t="s">
        <v>701</v>
      </c>
      <c r="E251" s="514">
        <v>889</v>
      </c>
      <c r="F251" s="515">
        <v>800</v>
      </c>
      <c r="G251" s="513">
        <v>10</v>
      </c>
      <c r="H251" s="563" t="s">
        <v>702</v>
      </c>
      <c r="I251" s="563" t="s">
        <v>702</v>
      </c>
      <c r="J251" s="513" t="str">
        <f>[1]Traduzioni!$A$88</f>
        <v>Коробко  Scatola   Box</v>
      </c>
      <c r="K251" s="513" t="s">
        <v>709</v>
      </c>
    </row>
    <row r="252" spans="1:16" ht="32.25" thickBot="1" x14ac:dyDescent="0.25">
      <c r="A252" s="225" t="str">
        <f>[1]Traduzioni!$B$7</f>
        <v>КОД</v>
      </c>
      <c r="B252" s="148" t="s">
        <v>894</v>
      </c>
      <c r="C252" s="144"/>
      <c r="D252" s="513"/>
      <c r="E252" s="514"/>
      <c r="F252" s="515"/>
      <c r="G252" s="513">
        <v>0</v>
      </c>
      <c r="H252" s="563">
        <v>0</v>
      </c>
      <c r="I252" s="563">
        <v>0</v>
      </c>
      <c r="J252" s="513">
        <v>0</v>
      </c>
      <c r="K252" s="513">
        <v>0</v>
      </c>
    </row>
    <row r="253" spans="1:16" ht="31.5" x14ac:dyDescent="0.2">
      <c r="A253" s="230" t="str">
        <f>[1]Traduzioni!$A$7</f>
        <v>CODICE</v>
      </c>
      <c r="B253" s="139" t="s">
        <v>895</v>
      </c>
      <c r="C253" s="140"/>
      <c r="D253" s="513"/>
      <c r="E253" s="514"/>
      <c r="F253" s="515"/>
      <c r="G253" s="513">
        <v>0</v>
      </c>
      <c r="H253" s="563">
        <v>0</v>
      </c>
      <c r="I253" s="563">
        <v>0</v>
      </c>
      <c r="J253" s="513">
        <v>0</v>
      </c>
      <c r="K253" s="513">
        <v>0</v>
      </c>
      <c r="P253" s="272"/>
    </row>
    <row r="254" spans="1:16" ht="16.5" thickBot="1" x14ac:dyDescent="0.25">
      <c r="A254" s="235" t="str">
        <f>[1]Traduzioni!$C$7</f>
        <v>CODE</v>
      </c>
      <c r="B254" s="127"/>
      <c r="C254" s="127"/>
      <c r="E254" s="113"/>
      <c r="F254" s="113"/>
    </row>
    <row r="255" spans="1:16" ht="36.75" customHeight="1" thickBot="1" x14ac:dyDescent="0.25">
      <c r="A255" s="240">
        <v>600090000019</v>
      </c>
      <c r="B255" s="540" t="str">
        <f>[1]Traduzioni!$B$49</f>
        <v>Тоццетто 2х2</v>
      </c>
      <c r="C255" s="540"/>
      <c r="D255" s="114" t="s">
        <v>752</v>
      </c>
      <c r="E255" s="115"/>
      <c r="F255" s="115"/>
      <c r="G255" s="477" t="s">
        <v>736</v>
      </c>
      <c r="H255" s="477" t="s">
        <v>697</v>
      </c>
      <c r="I255" s="477" t="s">
        <v>736</v>
      </c>
      <c r="J255" s="71"/>
      <c r="K255" s="72"/>
    </row>
    <row r="256" spans="1:16" ht="39" hidden="1" customHeight="1" thickBot="1" x14ac:dyDescent="0.25">
      <c r="A256" s="241">
        <v>600090000018</v>
      </c>
      <c r="B256" s="542" t="str">
        <f>[1]Traduzioni!$A$49</f>
        <v>Tozzetto 2x2</v>
      </c>
      <c r="C256" s="542"/>
      <c r="D256" s="116" t="s">
        <v>753</v>
      </c>
      <c r="E256" s="117"/>
      <c r="F256" s="117"/>
      <c r="G256" s="478" t="s">
        <v>737</v>
      </c>
      <c r="H256" s="478"/>
      <c r="I256" s="478"/>
      <c r="J256" s="76"/>
      <c r="K256" s="77"/>
    </row>
    <row r="257" spans="1:11" ht="39" hidden="1" customHeight="1" thickBot="1" x14ac:dyDescent="0.25">
      <c r="A257" s="145">
        <v>600090000017</v>
      </c>
      <c r="B257" s="604" t="str">
        <f>[1]Traduzioni!$C$49</f>
        <v>Tozzetto 2x2</v>
      </c>
      <c r="C257" s="604"/>
      <c r="D257" s="118" t="s">
        <v>754</v>
      </c>
      <c r="E257" s="119"/>
      <c r="F257" s="119"/>
      <c r="G257" s="479" t="s">
        <v>755</v>
      </c>
      <c r="H257" s="479"/>
      <c r="I257" s="479"/>
      <c r="J257" s="81"/>
      <c r="K257" s="82"/>
    </row>
    <row r="258" spans="1:11" ht="16.5" hidden="1" thickBot="1" x14ac:dyDescent="0.25">
      <c r="B258" s="127"/>
      <c r="C258" s="127"/>
      <c r="E258" s="113"/>
      <c r="F258" s="113"/>
    </row>
    <row r="259" spans="1:11" ht="46.5" customHeight="1" thickBot="1" x14ac:dyDescent="0.25">
      <c r="A259" s="68" t="str">
        <f>[1]Traduzioni!$B$5</f>
        <v>ФОРМАТ</v>
      </c>
      <c r="B259" s="84" t="str">
        <f>[1]Traduzioni!$B$8</f>
        <v>АРТИКУЛ</v>
      </c>
      <c r="C259" s="85"/>
      <c r="D259" s="83" t="str">
        <f>[1]Traduzioni!$B$9</f>
        <v>ЕД.ИЗМ.</v>
      </c>
      <c r="E259" s="120" t="str">
        <f>[1]Traduzioni!$B$10</f>
        <v>РУБЛИ</v>
      </c>
      <c r="F259" s="120" t="str">
        <f>[1]Traduzioni!$B$10</f>
        <v>РУБЛИ</v>
      </c>
      <c r="G259" s="87" t="str">
        <f>[1]Traduzioni!$B$13</f>
        <v>Штук в коробке</v>
      </c>
      <c r="H259" s="87" t="str">
        <f>[1]Traduzioni!$B$14</f>
        <v>М2 в коробке</v>
      </c>
      <c r="I259" s="87" t="str">
        <f>[1]Traduzioni!$B$15</f>
        <v>М2 в паллете</v>
      </c>
      <c r="J259" s="87" t="str">
        <f>[1]Traduzioni!$B$11</f>
        <v>Минималь-ный заказ</v>
      </c>
      <c r="K259" s="87" t="str">
        <f>[1]Traduzioni!$B$12</f>
        <v>Продается только коробками</v>
      </c>
    </row>
    <row r="260" spans="1:11" ht="12.75" hidden="1" customHeight="1" thickBot="1" x14ac:dyDescent="0.25">
      <c r="A260" s="73" t="str">
        <f>[1]Traduzioni!$A$5</f>
        <v>FORMATO</v>
      </c>
      <c r="B260" s="89" t="str">
        <f>[1]Traduzioni!$A$8</f>
        <v>ARTICOLO</v>
      </c>
      <c r="C260" s="90"/>
      <c r="D260" s="88" t="str">
        <f>[1]Traduzioni!$A$9</f>
        <v>U.M.</v>
      </c>
      <c r="E260" s="121" t="str">
        <f>[1]Traduzioni!$A$10</f>
        <v>RUBLI</v>
      </c>
      <c r="F260" s="121" t="str">
        <f>[1]Traduzioni!$A$10</f>
        <v>RUBLI</v>
      </c>
      <c r="G260" s="92" t="str">
        <f>[1]Traduzioni!$A$13</f>
        <v>Pz per scatola</v>
      </c>
      <c r="H260" s="92" t="str">
        <f>[1]Traduzioni!$A$14</f>
        <v>Mq per scatola</v>
      </c>
      <c r="I260" s="92" t="str">
        <f>[1]Traduzioni!$A$15</f>
        <v>Mq per pallet</v>
      </c>
      <c r="J260" s="92" t="str">
        <f>[1]Traduzioni!$A$11</f>
        <v>Ordine minimo</v>
      </c>
      <c r="K260" s="92" t="str">
        <f>[1]Traduzioni!$A$12</f>
        <v>Venduto solo a scatole intere</v>
      </c>
    </row>
    <row r="261" spans="1:11" ht="19.5" hidden="1" customHeight="1" thickBot="1" x14ac:dyDescent="0.25">
      <c r="A261" s="78" t="str">
        <f>[1]Traduzioni!$C$5</f>
        <v>SIZE</v>
      </c>
      <c r="B261" s="94" t="str">
        <f>[1]Traduzioni!$C$8</f>
        <v>ITEM</v>
      </c>
      <c r="C261" s="95"/>
      <c r="D261" s="93" t="str">
        <f>[1]Traduzioni!$C$9</f>
        <v>U.M.</v>
      </c>
      <c r="E261" s="122" t="str">
        <f>[1]Traduzioni!$C$10</f>
        <v>RUBLES</v>
      </c>
      <c r="F261" s="122" t="str">
        <f>[1]Traduzioni!$C$10</f>
        <v>RUBLES</v>
      </c>
      <c r="G261" s="97" t="str">
        <f>[1]Traduzioni!$C$13</f>
        <v>Pieces in a box</v>
      </c>
      <c r="H261" s="97" t="str">
        <f>[1]Traduzioni!$C$14</f>
        <v xml:space="preserve">Sqm in a box </v>
      </c>
      <c r="I261" s="97" t="str">
        <f>[1]Traduzioni!$C$15</f>
        <v xml:space="preserve">Sqm per pallet </v>
      </c>
      <c r="J261" s="97" t="str">
        <f>[1]Traduzioni!$C$11</f>
        <v>Min. Qty to be ordered</v>
      </c>
      <c r="K261" s="97" t="str">
        <f>[1]Traduzioni!$C$12</f>
        <v>Sold for full boxes only</v>
      </c>
    </row>
    <row r="262" spans="1:11" ht="39" customHeight="1" thickBot="1" x14ac:dyDescent="0.25">
      <c r="B262" s="139" t="s">
        <v>756</v>
      </c>
      <c r="C262" s="140"/>
      <c r="D262" s="495" t="s">
        <v>701</v>
      </c>
      <c r="E262" s="497">
        <v>161</v>
      </c>
      <c r="F262" s="482">
        <v>145</v>
      </c>
      <c r="G262" s="495">
        <v>100</v>
      </c>
      <c r="H262" s="496" t="s">
        <v>702</v>
      </c>
      <c r="I262" s="496" t="s">
        <v>702</v>
      </c>
      <c r="J262" s="495" t="s">
        <v>764</v>
      </c>
      <c r="K262" s="495" t="s">
        <v>709</v>
      </c>
    </row>
    <row r="263" spans="1:11" ht="32.25" thickBot="1" x14ac:dyDescent="0.25">
      <c r="A263" s="83" t="str">
        <f>[1]Traduzioni!$B$7</f>
        <v>КОД</v>
      </c>
      <c r="B263" s="139" t="s">
        <v>759</v>
      </c>
      <c r="C263" s="144"/>
      <c r="D263" s="495"/>
      <c r="E263" s="497"/>
      <c r="F263" s="482"/>
      <c r="G263" s="495"/>
      <c r="H263" s="495"/>
      <c r="I263" s="495"/>
      <c r="J263" s="495"/>
      <c r="K263" s="495"/>
    </row>
    <row r="264" spans="1:11" ht="31.5" x14ac:dyDescent="0.2">
      <c r="A264" s="88" t="str">
        <f>[1]Traduzioni!$A$7</f>
        <v>CODICE</v>
      </c>
      <c r="B264" s="139" t="s">
        <v>760</v>
      </c>
      <c r="C264" s="144"/>
      <c r="D264" s="495"/>
      <c r="E264" s="497"/>
      <c r="F264" s="482"/>
      <c r="G264" s="495"/>
      <c r="H264" s="495"/>
      <c r="I264" s="495"/>
      <c r="J264" s="495"/>
      <c r="K264" s="495"/>
    </row>
    <row r="265" spans="1:11" ht="16.5" thickBot="1" x14ac:dyDescent="0.25">
      <c r="A265" s="93" t="str">
        <f>[1]Traduzioni!$C$7</f>
        <v>CODE</v>
      </c>
      <c r="B265" s="127"/>
      <c r="C265" s="127"/>
      <c r="E265" s="113"/>
      <c r="F265" s="113"/>
    </row>
    <row r="266" spans="1:11" ht="39" customHeight="1" thickBot="1" x14ac:dyDescent="0.25">
      <c r="A266" s="98">
        <v>600100000006</v>
      </c>
      <c r="B266" s="540" t="str">
        <f>[1]Traduzioni!$B$49</f>
        <v>Тоццетто 2х2</v>
      </c>
      <c r="C266" s="540"/>
      <c r="D266" s="114" t="s">
        <v>752</v>
      </c>
      <c r="E266" s="115"/>
      <c r="F266" s="115"/>
      <c r="G266" s="477" t="s">
        <v>726</v>
      </c>
      <c r="H266" s="477" t="s">
        <v>697</v>
      </c>
      <c r="I266" s="477" t="s">
        <v>726</v>
      </c>
      <c r="J266" s="71"/>
      <c r="K266" s="72"/>
    </row>
    <row r="267" spans="1:11" ht="38.25" hidden="1" customHeight="1" thickBot="1" x14ac:dyDescent="0.25">
      <c r="A267" s="98">
        <v>600100000007</v>
      </c>
      <c r="B267" s="542" t="str">
        <f>[1]Traduzioni!$A$49</f>
        <v>Tozzetto 2x2</v>
      </c>
      <c r="C267" s="542"/>
      <c r="D267" s="116" t="s">
        <v>753</v>
      </c>
      <c r="E267" s="117"/>
      <c r="F267" s="117"/>
      <c r="G267" s="478" t="s">
        <v>728</v>
      </c>
      <c r="H267" s="478" t="s">
        <v>697</v>
      </c>
      <c r="I267" s="478" t="s">
        <v>728</v>
      </c>
      <c r="J267" s="76"/>
      <c r="K267" s="77"/>
    </row>
    <row r="268" spans="1:11" ht="39" hidden="1" customHeight="1" thickBot="1" x14ac:dyDescent="0.25">
      <c r="A268" s="98">
        <v>600100000008</v>
      </c>
      <c r="B268" s="604" t="str">
        <f>[1]Traduzioni!$C$49</f>
        <v>Tozzetto 2x2</v>
      </c>
      <c r="C268" s="604"/>
      <c r="D268" s="118" t="s">
        <v>754</v>
      </c>
      <c r="E268" s="119"/>
      <c r="F268" s="119"/>
      <c r="G268" s="479" t="s">
        <v>798</v>
      </c>
      <c r="H268" s="479" t="s">
        <v>697</v>
      </c>
      <c r="I268" s="479" t="s">
        <v>798</v>
      </c>
      <c r="J268" s="81"/>
      <c r="K268" s="82"/>
    </row>
    <row r="269" spans="1:11" ht="16.5" hidden="1" thickBot="1" x14ac:dyDescent="0.25">
      <c r="B269" s="127"/>
      <c r="C269" s="127"/>
      <c r="E269" s="113"/>
      <c r="F269" s="113"/>
    </row>
    <row r="270" spans="1:11" ht="46.5" customHeight="1" x14ac:dyDescent="0.2">
      <c r="A270" s="68" t="str">
        <f>[1]Traduzioni!$B$5</f>
        <v>ФОРМАТ</v>
      </c>
      <c r="B270" s="84" t="str">
        <f>[1]Traduzioni!$B$8</f>
        <v>АРТИКУЛ</v>
      </c>
      <c r="C270" s="85"/>
      <c r="D270" s="83" t="str">
        <f>[1]Traduzioni!$B$9</f>
        <v>ЕД.ИЗМ.</v>
      </c>
      <c r="E270" s="120" t="str">
        <f>[1]Traduzioni!$B$10</f>
        <v>РУБЛИ</v>
      </c>
      <c r="F270" s="120" t="str">
        <f>[1]Traduzioni!$B$10</f>
        <v>РУБЛИ</v>
      </c>
      <c r="G270" s="87" t="str">
        <f>[1]Traduzioni!$B$13</f>
        <v>Штук в коробке</v>
      </c>
      <c r="H270" s="87" t="str">
        <f>[1]Traduzioni!$B$14</f>
        <v>М2 в коробке</v>
      </c>
      <c r="I270" s="87" t="str">
        <f>[1]Traduzioni!$B$15</f>
        <v>М2 в паллете</v>
      </c>
      <c r="J270" s="87" t="str">
        <f>[1]Traduzioni!$B$11</f>
        <v>Минималь-ный заказ</v>
      </c>
      <c r="K270" s="87" t="str">
        <f>[1]Traduzioni!$B$12</f>
        <v>Продается только коробками</v>
      </c>
    </row>
    <row r="271" spans="1:11" ht="23.25" hidden="1" customHeight="1" x14ac:dyDescent="0.2">
      <c r="A271" s="73" t="str">
        <f>[1]Traduzioni!$A$5</f>
        <v>FORMATO</v>
      </c>
      <c r="B271" s="89" t="str">
        <f>[1]Traduzioni!$A$8</f>
        <v>ARTICOLO</v>
      </c>
      <c r="C271" s="90"/>
      <c r="D271" s="88" t="str">
        <f>[1]Traduzioni!$A$9</f>
        <v>U.M.</v>
      </c>
      <c r="E271" s="121" t="str">
        <f>[1]Traduzioni!$A$10</f>
        <v>RUBLI</v>
      </c>
      <c r="F271" s="121" t="str">
        <f>[1]Traduzioni!$A$10</f>
        <v>RUBLI</v>
      </c>
      <c r="G271" s="92" t="str">
        <f>[1]Traduzioni!$A$13</f>
        <v>Pz per scatola</v>
      </c>
      <c r="H271" s="92" t="str">
        <f>[1]Traduzioni!$A$14</f>
        <v>Mq per scatola</v>
      </c>
      <c r="I271" s="92" t="str">
        <f>[1]Traduzioni!$A$15</f>
        <v>Mq per pallet</v>
      </c>
      <c r="J271" s="92" t="str">
        <f>[1]Traduzioni!$A$11</f>
        <v>Ordine minimo</v>
      </c>
      <c r="K271" s="92" t="str">
        <f>[1]Traduzioni!$A$12</f>
        <v>Venduto solo a scatole intere</v>
      </c>
    </row>
    <row r="272" spans="1:11" ht="23.25" hidden="1" customHeight="1" thickBot="1" x14ac:dyDescent="0.25">
      <c r="A272" s="78" t="str">
        <f>[1]Traduzioni!$C$5</f>
        <v>SIZE</v>
      </c>
      <c r="B272" s="94" t="str">
        <f>[1]Traduzioni!$C$8</f>
        <v>ITEM</v>
      </c>
      <c r="C272" s="95"/>
      <c r="D272" s="93" t="str">
        <f>[1]Traduzioni!$C$9</f>
        <v>U.M.</v>
      </c>
      <c r="E272" s="122" t="str">
        <f>[1]Traduzioni!$C$10</f>
        <v>RUBLES</v>
      </c>
      <c r="F272" s="122" t="str">
        <f>[1]Traduzioni!$C$10</f>
        <v>RUBLES</v>
      </c>
      <c r="G272" s="97" t="str">
        <f>[1]Traduzioni!$C$13</f>
        <v>Pieces in a box</v>
      </c>
      <c r="H272" s="97" t="str">
        <f>[1]Traduzioni!$C$14</f>
        <v xml:space="preserve">Sqm in a box </v>
      </c>
      <c r="I272" s="97" t="str">
        <f>[1]Traduzioni!$C$15</f>
        <v xml:space="preserve">Sqm per pallet </v>
      </c>
      <c r="J272" s="97" t="str">
        <f>[1]Traduzioni!$C$11</f>
        <v>Min. Qty to be ordered</v>
      </c>
      <c r="K272" s="97" t="str">
        <f>[1]Traduzioni!$C$12</f>
        <v>Sold for full boxes only</v>
      </c>
    </row>
    <row r="273" spans="1:11" ht="28.5" customHeight="1" thickBot="1" x14ac:dyDescent="0.25">
      <c r="B273" s="99" t="s">
        <v>803</v>
      </c>
      <c r="C273" s="100"/>
      <c r="D273" s="143" t="s">
        <v>701</v>
      </c>
      <c r="E273" s="162">
        <v>180</v>
      </c>
      <c r="F273" s="110">
        <v>162</v>
      </c>
      <c r="G273" s="143">
        <v>100</v>
      </c>
      <c r="H273" s="212" t="s">
        <v>702</v>
      </c>
      <c r="I273" s="212" t="s">
        <v>702</v>
      </c>
      <c r="J273" s="143" t="s">
        <v>764</v>
      </c>
      <c r="K273" s="143" t="s">
        <v>709</v>
      </c>
    </row>
    <row r="274" spans="1:11" ht="16.5" thickBot="1" x14ac:dyDescent="0.25">
      <c r="A274" s="83" t="str">
        <f>[1]Traduzioni!$B$7</f>
        <v>КОД</v>
      </c>
      <c r="B274" s="66"/>
      <c r="E274" s="113"/>
      <c r="F274" s="113"/>
    </row>
    <row r="275" spans="1:11" ht="35.25" customHeight="1" thickBot="1" x14ac:dyDescent="0.25">
      <c r="A275" s="88" t="str">
        <f>[1]Traduzioni!$A$7</f>
        <v>CODICE</v>
      </c>
      <c r="B275" s="598" t="str">
        <f>[1]Traduzioni!$B$49</f>
        <v>Тоццетто 2х2</v>
      </c>
      <c r="C275" s="598"/>
      <c r="D275" s="114" t="str">
        <f>[1]Traduzioni!$B$6</f>
        <v>ОБРАБОТКА:</v>
      </c>
      <c r="E275" s="115"/>
      <c r="F275" s="115"/>
      <c r="G275" s="477" t="str">
        <f>[1]Traduzioni!$B$26</f>
        <v>Шик</v>
      </c>
      <c r="H275" s="477" t="s">
        <v>697</v>
      </c>
      <c r="I275" s="477" t="str">
        <f>[1]Traduzioni!$B$24</f>
        <v>Стекло</v>
      </c>
      <c r="J275" s="71"/>
      <c r="K275" s="72"/>
    </row>
    <row r="276" spans="1:11" ht="21" hidden="1" thickBot="1" x14ac:dyDescent="0.25">
      <c r="A276" s="93" t="str">
        <f>[1]Traduzioni!$C$7</f>
        <v>CODE</v>
      </c>
      <c r="B276" s="599" t="str">
        <f>[1]Traduzioni!$A$49</f>
        <v>Tozzetto 2x2</v>
      </c>
      <c r="C276" s="599"/>
      <c r="D276" s="116" t="str">
        <f>[1]Traduzioni!$A$6</f>
        <v>FINITURA:</v>
      </c>
      <c r="E276" s="117"/>
      <c r="F276" s="117"/>
      <c r="G276" s="478" t="str">
        <f>[1]Traduzioni!$A$26</f>
        <v>Chic</v>
      </c>
      <c r="H276" s="478"/>
      <c r="I276" s="478"/>
      <c r="J276" s="76"/>
      <c r="K276" s="77"/>
    </row>
    <row r="277" spans="1:11" ht="38.25" hidden="1" customHeight="1" thickBot="1" x14ac:dyDescent="0.25">
      <c r="A277" s="98">
        <v>600100000002</v>
      </c>
      <c r="B277" s="600" t="str">
        <f>[1]Traduzioni!$C$49</f>
        <v>Tozzetto 2x2</v>
      </c>
      <c r="C277" s="600"/>
      <c r="D277" s="118" t="str">
        <f>[1]Traduzioni!$C$6</f>
        <v>FINISH:</v>
      </c>
      <c r="E277" s="119"/>
      <c r="F277" s="119"/>
      <c r="G277" s="479" t="str">
        <f>[1]Traduzioni!$C$26</f>
        <v>Chic</v>
      </c>
      <c r="H277" s="479"/>
      <c r="I277" s="479"/>
      <c r="J277" s="81"/>
      <c r="K277" s="82"/>
    </row>
    <row r="278" spans="1:11" ht="16.5" hidden="1" thickBot="1" x14ac:dyDescent="0.25">
      <c r="B278" s="66"/>
      <c r="E278" s="113"/>
      <c r="F278" s="113"/>
    </row>
    <row r="279" spans="1:11" ht="52.5" customHeight="1" thickBot="1" x14ac:dyDescent="0.25">
      <c r="A279" s="68" t="str">
        <f>[1]Traduzioni!$B$5</f>
        <v>ФОРМАТ</v>
      </c>
      <c r="B279" s="84" t="str">
        <f>[1]Traduzioni!$B$8</f>
        <v>АРТИКУЛ</v>
      </c>
      <c r="C279" s="85"/>
      <c r="D279" s="83" t="str">
        <f>[1]Traduzioni!$B$9</f>
        <v>ЕД.ИЗМ.</v>
      </c>
      <c r="E279" s="120" t="str">
        <f>[1]Traduzioni!$B$10</f>
        <v>РУБЛИ</v>
      </c>
      <c r="F279" s="120" t="str">
        <f>[1]Traduzioni!$B$10</f>
        <v>РУБЛИ</v>
      </c>
      <c r="G279" s="87" t="str">
        <f>[1]Traduzioni!$B$13</f>
        <v>Штук в коробке</v>
      </c>
      <c r="H279" s="87" t="s">
        <v>698</v>
      </c>
      <c r="I279" s="87" t="s">
        <v>699</v>
      </c>
      <c r="J279" s="87" t="str">
        <f>[1]Traduzioni!$B$11</f>
        <v>Минималь-ный заказ</v>
      </c>
      <c r="K279" s="87" t="str">
        <f>[1]Traduzioni!$B$12</f>
        <v>Продается только коробками</v>
      </c>
    </row>
    <row r="280" spans="1:11" ht="0.75" hidden="1" customHeight="1" thickBot="1" x14ac:dyDescent="0.25">
      <c r="A280" s="73" t="str">
        <f>[1]Traduzioni!$A$5</f>
        <v>FORMATO</v>
      </c>
      <c r="B280" s="89" t="str">
        <f>[1]Traduzioni!$A$8</f>
        <v>ARTICOLO</v>
      </c>
      <c r="C280" s="90"/>
      <c r="D280" s="88" t="str">
        <f>[1]Traduzioni!$A$9</f>
        <v>U.M.</v>
      </c>
      <c r="E280" s="121" t="str">
        <f>[1]Traduzioni!$A$10</f>
        <v>RUBLI</v>
      </c>
      <c r="F280" s="121" t="str">
        <f>[1]Traduzioni!$A$10</f>
        <v>RUBLI</v>
      </c>
      <c r="G280" s="92" t="str">
        <f>[1]Traduzioni!$A$13</f>
        <v>Pz per scatola</v>
      </c>
      <c r="H280" s="92" t="str">
        <f>[1]Traduzioni!$A$14</f>
        <v>Mq per scatola</v>
      </c>
      <c r="I280" s="92" t="str">
        <f>[1]Traduzioni!$A$15</f>
        <v>Mq per pallet</v>
      </c>
      <c r="J280" s="92" t="str">
        <f>[1]Traduzioni!$A$11</f>
        <v>Ordine minimo</v>
      </c>
      <c r="K280" s="92" t="str">
        <f>[1]Traduzioni!$A$12</f>
        <v>Venduto solo a scatole intere</v>
      </c>
    </row>
    <row r="281" spans="1:11" ht="22.5" hidden="1" customHeight="1" thickBot="1" x14ac:dyDescent="0.25">
      <c r="A281" s="78" t="str">
        <f>[1]Traduzioni!$C$5</f>
        <v>SIZE</v>
      </c>
      <c r="B281" s="94" t="str">
        <f>[1]Traduzioni!$C$8</f>
        <v>ITEM</v>
      </c>
      <c r="C281" s="95"/>
      <c r="D281" s="93" t="str">
        <f>[1]Traduzioni!$C$9</f>
        <v>U.M.</v>
      </c>
      <c r="E281" s="122" t="str">
        <f>[1]Traduzioni!$C$10</f>
        <v>RUBLES</v>
      </c>
      <c r="F281" s="122" t="str">
        <f>[1]Traduzioni!$C$10</f>
        <v>RUBLES</v>
      </c>
      <c r="G281" s="97" t="str">
        <f>[1]Traduzioni!$C$13</f>
        <v>Pieces in a box</v>
      </c>
      <c r="H281" s="97" t="str">
        <f>[1]Traduzioni!$C$14</f>
        <v xml:space="preserve">Sqm in a box </v>
      </c>
      <c r="I281" s="97" t="str">
        <f>[1]Traduzioni!$C$15</f>
        <v xml:space="preserve">Sqm per pallet </v>
      </c>
      <c r="J281" s="97" t="str">
        <f>[1]Traduzioni!$C$11</f>
        <v>Min. Qty to be ordered</v>
      </c>
      <c r="K281" s="97" t="str">
        <f>[1]Traduzioni!$C$12</f>
        <v>Sold for full boxes only</v>
      </c>
    </row>
    <row r="282" spans="1:11" ht="33" customHeight="1" thickBot="1" x14ac:dyDescent="0.25">
      <c r="B282" s="146" t="s">
        <v>937</v>
      </c>
      <c r="C282" s="147"/>
      <c r="D282" s="513" t="s">
        <v>701</v>
      </c>
      <c r="E282" s="514">
        <v>328</v>
      </c>
      <c r="F282" s="515">
        <v>296</v>
      </c>
      <c r="G282" s="513">
        <v>100</v>
      </c>
      <c r="H282" s="513" t="s">
        <v>702</v>
      </c>
      <c r="I282" s="513" t="s">
        <v>702</v>
      </c>
      <c r="J282" s="513" t="s">
        <v>764</v>
      </c>
      <c r="K282" s="513" t="s">
        <v>709</v>
      </c>
    </row>
    <row r="283" spans="1:11" ht="31.5" x14ac:dyDescent="0.2">
      <c r="A283" s="83" t="str">
        <f>[1]Traduzioni!$B$7</f>
        <v>КОД</v>
      </c>
      <c r="B283" s="148" t="s">
        <v>938</v>
      </c>
      <c r="C283" s="144"/>
      <c r="D283" s="513"/>
      <c r="E283" s="514">
        <v>0</v>
      </c>
      <c r="F283" s="515"/>
      <c r="G283" s="513">
        <v>0</v>
      </c>
      <c r="H283" s="513" t="s">
        <v>702</v>
      </c>
      <c r="I283" s="513" t="s">
        <v>702</v>
      </c>
      <c r="J283" s="513" t="s">
        <v>764</v>
      </c>
      <c r="K283" s="513" t="s">
        <v>709</v>
      </c>
    </row>
    <row r="284" spans="1:11" ht="16.5" thickBot="1" x14ac:dyDescent="0.25">
      <c r="A284" s="88" t="str">
        <f>[1]Traduzioni!$A$7</f>
        <v>CODICE</v>
      </c>
      <c r="B284" s="66"/>
      <c r="E284" s="113"/>
      <c r="F284" s="113"/>
    </row>
    <row r="285" spans="1:11" ht="34.5" customHeight="1" thickBot="1" x14ac:dyDescent="0.25">
      <c r="A285" s="93" t="str">
        <f>[1]Traduzioni!$C$7</f>
        <v>CODE</v>
      </c>
      <c r="B285" s="598" t="str">
        <f>[1]Traduzioni!$B$50</f>
        <v>Тоццетто 2,5х2,5</v>
      </c>
      <c r="C285" s="598"/>
      <c r="D285" s="114" t="str">
        <f>[1]Traduzioni!$B$6</f>
        <v>ОБРАБОТКА:</v>
      </c>
      <c r="E285" s="115"/>
      <c r="F285" s="115"/>
      <c r="G285" s="477" t="str">
        <f>[1]Traduzioni!$B$27</f>
        <v>Неон</v>
      </c>
      <c r="H285" s="477" t="s">
        <v>697</v>
      </c>
      <c r="I285" s="477" t="str">
        <f>[1]Traduzioni!$B$24</f>
        <v>Стекло</v>
      </c>
      <c r="J285" s="71"/>
      <c r="K285" s="72"/>
    </row>
    <row r="286" spans="1:11" ht="41.25" hidden="1" customHeight="1" thickBot="1" x14ac:dyDescent="0.25">
      <c r="A286" s="240">
        <v>600090000025</v>
      </c>
      <c r="B286" s="599" t="str">
        <f>[1]Traduzioni!$A$50</f>
        <v>Tozzetto 2,5x2,5</v>
      </c>
      <c r="C286" s="599"/>
      <c r="D286" s="116" t="str">
        <f>[1]Traduzioni!$A$6</f>
        <v>FINITURA:</v>
      </c>
      <c r="E286" s="117"/>
      <c r="F286" s="117"/>
      <c r="G286" s="478" t="str">
        <f>[1]Traduzioni!$A$27</f>
        <v>Neon</v>
      </c>
      <c r="H286" s="478"/>
      <c r="I286" s="478"/>
      <c r="J286" s="76"/>
      <c r="K286" s="77"/>
    </row>
    <row r="287" spans="1:11" ht="39.75" hidden="1" customHeight="1" thickBot="1" x14ac:dyDescent="0.25">
      <c r="A287" s="241">
        <v>600090000026</v>
      </c>
      <c r="B287" s="600" t="str">
        <f>[1]Traduzioni!$C$50</f>
        <v>Tozzetto 2,5x2,5</v>
      </c>
      <c r="C287" s="600"/>
      <c r="D287" s="118" t="str">
        <f>[1]Traduzioni!$C$6</f>
        <v>FINISH:</v>
      </c>
      <c r="E287" s="119"/>
      <c r="F287" s="119"/>
      <c r="G287" s="479" t="str">
        <f>[1]Traduzioni!$C$27</f>
        <v>Neon</v>
      </c>
      <c r="H287" s="479"/>
      <c r="I287" s="479"/>
      <c r="J287" s="81"/>
      <c r="K287" s="82"/>
    </row>
    <row r="288" spans="1:11" ht="16.5" hidden="1" thickBot="1" x14ac:dyDescent="0.25">
      <c r="B288" s="66"/>
      <c r="E288" s="113"/>
      <c r="F288" s="113"/>
    </row>
    <row r="289" spans="1:11" ht="44.25" customHeight="1" x14ac:dyDescent="0.2">
      <c r="A289" s="68" t="str">
        <f>[1]Traduzioni!$B$5</f>
        <v>ФОРМАТ</v>
      </c>
      <c r="B289" s="84" t="str">
        <f>[1]Traduzioni!$B$8</f>
        <v>АРТИКУЛ</v>
      </c>
      <c r="C289" s="85"/>
      <c r="D289" s="83" t="str">
        <f>[1]Traduzioni!$B$9</f>
        <v>ЕД.ИЗМ.</v>
      </c>
      <c r="E289" s="120" t="str">
        <f>[1]Traduzioni!$B$10</f>
        <v>РУБЛИ</v>
      </c>
      <c r="F289" s="120" t="str">
        <f>[1]Traduzioni!$B$10</f>
        <v>РУБЛИ</v>
      </c>
      <c r="G289" s="87" t="str">
        <f>[1]Traduzioni!$B$13</f>
        <v>Штук в коробке</v>
      </c>
      <c r="H289" s="87" t="s">
        <v>698</v>
      </c>
      <c r="I289" s="87" t="s">
        <v>699</v>
      </c>
      <c r="J289" s="87" t="str">
        <f>[1]Traduzioni!$B$11</f>
        <v>Минималь-ный заказ</v>
      </c>
      <c r="K289" s="87" t="str">
        <f>[1]Traduzioni!$B$12</f>
        <v>Продается только коробками</v>
      </c>
    </row>
    <row r="290" spans="1:11" ht="0.75" customHeight="1" thickBot="1" x14ac:dyDescent="0.25">
      <c r="A290" s="73" t="str">
        <f>[1]Traduzioni!$A$5</f>
        <v>FORMATO</v>
      </c>
      <c r="B290" s="89" t="str">
        <f>[1]Traduzioni!$A$8</f>
        <v>ARTICOLO</v>
      </c>
      <c r="C290" s="90"/>
      <c r="D290" s="88" t="str">
        <f>[1]Traduzioni!$A$9</f>
        <v>U.M.</v>
      </c>
      <c r="E290" s="121" t="str">
        <f>[1]Traduzioni!$A$10</f>
        <v>RUBLI</v>
      </c>
      <c r="F290" s="121" t="str">
        <f>[1]Traduzioni!$A$10</f>
        <v>RUBLI</v>
      </c>
      <c r="G290" s="92" t="str">
        <f>[1]Traduzioni!$A$13</f>
        <v>Pz per scatola</v>
      </c>
      <c r="H290" s="92" t="str">
        <f>[1]Traduzioni!$A$14</f>
        <v>Mq per scatola</v>
      </c>
      <c r="I290" s="92" t="str">
        <f>[1]Traduzioni!$A$15</f>
        <v>Mq per pallet</v>
      </c>
      <c r="J290" s="92" t="str">
        <f>[1]Traduzioni!$A$11</f>
        <v>Ordine minimo</v>
      </c>
      <c r="K290" s="92" t="str">
        <f>[1]Traduzioni!$A$12</f>
        <v>Venduto solo a scatole intere</v>
      </c>
    </row>
    <row r="291" spans="1:11" ht="22.5" hidden="1" customHeight="1" thickBot="1" x14ac:dyDescent="0.25">
      <c r="A291" s="78" t="str">
        <f>[1]Traduzioni!$C$5</f>
        <v>SIZE</v>
      </c>
      <c r="B291" s="94" t="str">
        <f>[1]Traduzioni!$C$8</f>
        <v>ITEM</v>
      </c>
      <c r="C291" s="95"/>
      <c r="D291" s="93" t="str">
        <f>[1]Traduzioni!$C$9</f>
        <v>U.M.</v>
      </c>
      <c r="E291" s="122" t="str">
        <f>[1]Traduzioni!$C$10</f>
        <v>RUBLES</v>
      </c>
      <c r="F291" s="122" t="str">
        <f>[1]Traduzioni!$C$10</f>
        <v>RUBLES</v>
      </c>
      <c r="G291" s="97" t="str">
        <f>[1]Traduzioni!$C$13</f>
        <v>Pieces in a box</v>
      </c>
      <c r="H291" s="97" t="str">
        <f>[1]Traduzioni!$C$14</f>
        <v xml:space="preserve">Sqm in a box </v>
      </c>
      <c r="I291" s="97" t="str">
        <f>[1]Traduzioni!$C$15</f>
        <v xml:space="preserve">Sqm per pallet </v>
      </c>
      <c r="J291" s="97" t="str">
        <f>[1]Traduzioni!$C$11</f>
        <v>Min. Qty to be ordered</v>
      </c>
      <c r="K291" s="97" t="str">
        <f>[1]Traduzioni!$C$12</f>
        <v>Sold for full boxes only</v>
      </c>
    </row>
    <row r="292" spans="1:11" ht="37.5" customHeight="1" thickBot="1" x14ac:dyDescent="0.25">
      <c r="B292" s="146" t="s">
        <v>763</v>
      </c>
      <c r="C292" s="147"/>
      <c r="D292" s="513" t="s">
        <v>701</v>
      </c>
      <c r="E292" s="514">
        <v>478</v>
      </c>
      <c r="F292" s="515">
        <v>431</v>
      </c>
      <c r="G292" s="513">
        <v>100</v>
      </c>
      <c r="H292" s="513" t="s">
        <v>702</v>
      </c>
      <c r="I292" s="513" t="s">
        <v>702</v>
      </c>
      <c r="J292" s="513" t="s">
        <v>764</v>
      </c>
      <c r="K292" s="513" t="s">
        <v>709</v>
      </c>
    </row>
    <row r="293" spans="1:11" ht="37.5" customHeight="1" thickBot="1" x14ac:dyDescent="0.25">
      <c r="A293" s="83" t="str">
        <f>[1]Traduzioni!$B$7</f>
        <v>КОД</v>
      </c>
      <c r="B293" s="148" t="s">
        <v>765</v>
      </c>
      <c r="C293" s="144"/>
      <c r="D293" s="513"/>
      <c r="E293" s="514">
        <v>0</v>
      </c>
      <c r="F293" s="515"/>
      <c r="G293" s="513">
        <v>0</v>
      </c>
      <c r="H293" s="513">
        <v>0</v>
      </c>
      <c r="I293" s="513">
        <v>0</v>
      </c>
      <c r="J293" s="513"/>
      <c r="K293" s="513">
        <v>0</v>
      </c>
    </row>
    <row r="294" spans="1:11" ht="31.5" x14ac:dyDescent="0.2">
      <c r="A294" s="88" t="str">
        <f>[1]Traduzioni!$A$7</f>
        <v>CODICE</v>
      </c>
      <c r="B294" s="139" t="s">
        <v>766</v>
      </c>
      <c r="C294" s="140"/>
      <c r="D294" s="513"/>
      <c r="E294" s="514">
        <v>0</v>
      </c>
      <c r="F294" s="515"/>
      <c r="G294" s="513">
        <v>0</v>
      </c>
      <c r="H294" s="513">
        <v>0</v>
      </c>
      <c r="I294" s="513">
        <v>0</v>
      </c>
      <c r="J294" s="513"/>
      <c r="K294" s="513">
        <v>0</v>
      </c>
    </row>
    <row r="295" spans="1:11" ht="16.5" thickBot="1" x14ac:dyDescent="0.25">
      <c r="A295" s="93" t="str">
        <f>[1]Traduzioni!$C$7</f>
        <v>CODE</v>
      </c>
    </row>
    <row r="296" spans="1:11" ht="38.25" customHeight="1" x14ac:dyDescent="0.2">
      <c r="A296" s="145">
        <v>600090000022</v>
      </c>
    </row>
    <row r="297" spans="1:11" ht="38.25" customHeight="1" x14ac:dyDescent="0.2">
      <c r="A297" s="145">
        <v>600090000021</v>
      </c>
    </row>
    <row r="298" spans="1:11" ht="39" customHeight="1" x14ac:dyDescent="0.2">
      <c r="A298" s="145">
        <v>600090000020</v>
      </c>
    </row>
  </sheetData>
  <sheetProtection selectLockedCells="1" selectUnlockedCells="1"/>
  <mergeCells count="370">
    <mergeCell ref="B286:C286"/>
    <mergeCell ref="G286:I286"/>
    <mergeCell ref="B287:C287"/>
    <mergeCell ref="G287:I287"/>
    <mergeCell ref="H292:H294"/>
    <mergeCell ref="I292:I294"/>
    <mergeCell ref="J292:J294"/>
    <mergeCell ref="K292:K294"/>
    <mergeCell ref="D292:D294"/>
    <mergeCell ref="E292:E294"/>
    <mergeCell ref="F292:F294"/>
    <mergeCell ref="G292:G294"/>
    <mergeCell ref="D282:D283"/>
    <mergeCell ref="E282:E283"/>
    <mergeCell ref="F282:F283"/>
    <mergeCell ref="G282:G283"/>
    <mergeCell ref="H282:H283"/>
    <mergeCell ref="I282:I283"/>
    <mergeCell ref="J282:J283"/>
    <mergeCell ref="K282:K283"/>
    <mergeCell ref="B285:C285"/>
    <mergeCell ref="G285:I285"/>
    <mergeCell ref="B267:C267"/>
    <mergeCell ref="G267:I267"/>
    <mergeCell ref="B268:C268"/>
    <mergeCell ref="G268:I268"/>
    <mergeCell ref="B275:C275"/>
    <mergeCell ref="G275:I275"/>
    <mergeCell ref="B276:C276"/>
    <mergeCell ref="G276:I276"/>
    <mergeCell ref="B277:C277"/>
    <mergeCell ref="G277:I277"/>
    <mergeCell ref="B257:C257"/>
    <mergeCell ref="G257:I257"/>
    <mergeCell ref="H262:H264"/>
    <mergeCell ref="I262:I264"/>
    <mergeCell ref="J262:J264"/>
    <mergeCell ref="K262:K264"/>
    <mergeCell ref="B266:C266"/>
    <mergeCell ref="G266:I266"/>
    <mergeCell ref="D262:D264"/>
    <mergeCell ref="E262:E264"/>
    <mergeCell ref="F262:F264"/>
    <mergeCell ref="G262:G264"/>
    <mergeCell ref="J251:J253"/>
    <mergeCell ref="K251:K253"/>
    <mergeCell ref="B255:C255"/>
    <mergeCell ref="G255:I255"/>
    <mergeCell ref="D251:D253"/>
    <mergeCell ref="E251:E253"/>
    <mergeCell ref="F251:F253"/>
    <mergeCell ref="G251:G253"/>
    <mergeCell ref="B256:C256"/>
    <mergeCell ref="G256:I256"/>
    <mergeCell ref="B244:C244"/>
    <mergeCell ref="G244:I244"/>
    <mergeCell ref="D240:D242"/>
    <mergeCell ref="E240:E242"/>
    <mergeCell ref="B245:C245"/>
    <mergeCell ref="G245:I245"/>
    <mergeCell ref="B246:C246"/>
    <mergeCell ref="G246:I246"/>
    <mergeCell ref="H251:H253"/>
    <mergeCell ref="I251:I253"/>
    <mergeCell ref="K230:K231"/>
    <mergeCell ref="B233:C233"/>
    <mergeCell ref="G233:I233"/>
    <mergeCell ref="F240:F242"/>
    <mergeCell ref="G240:G242"/>
    <mergeCell ref="B234:C234"/>
    <mergeCell ref="G234:I234"/>
    <mergeCell ref="B235:C235"/>
    <mergeCell ref="G235:I235"/>
    <mergeCell ref="H240:H242"/>
    <mergeCell ref="I240:I242"/>
    <mergeCell ref="J240:J242"/>
    <mergeCell ref="K240:K242"/>
    <mergeCell ref="B225:C225"/>
    <mergeCell ref="G225:I225"/>
    <mergeCell ref="D230:D231"/>
    <mergeCell ref="E230:E231"/>
    <mergeCell ref="F230:F231"/>
    <mergeCell ref="G230:G231"/>
    <mergeCell ref="H230:H231"/>
    <mergeCell ref="I230:I231"/>
    <mergeCell ref="J230:J231"/>
    <mergeCell ref="B214:C214"/>
    <mergeCell ref="G214:I214"/>
    <mergeCell ref="B215:C215"/>
    <mergeCell ref="G215:I215"/>
    <mergeCell ref="B216:C216"/>
    <mergeCell ref="G216:I216"/>
    <mergeCell ref="B223:C223"/>
    <mergeCell ref="G223:I223"/>
    <mergeCell ref="B224:C224"/>
    <mergeCell ref="G224:I224"/>
    <mergeCell ref="J199:J201"/>
    <mergeCell ref="K199:K201"/>
    <mergeCell ref="B203:C203"/>
    <mergeCell ref="G203:I203"/>
    <mergeCell ref="B204:C204"/>
    <mergeCell ref="G204:I204"/>
    <mergeCell ref="B205:C205"/>
    <mergeCell ref="G205:I205"/>
    <mergeCell ref="D210:D212"/>
    <mergeCell ref="E210:E212"/>
    <mergeCell ref="F210:F212"/>
    <mergeCell ref="G210:G212"/>
    <mergeCell ref="H210:H212"/>
    <mergeCell ref="I210:I212"/>
    <mergeCell ref="J210:J212"/>
    <mergeCell ref="K210:K212"/>
    <mergeCell ref="B193:C193"/>
    <mergeCell ref="G193:I193"/>
    <mergeCell ref="B198:C198"/>
    <mergeCell ref="B199:C199"/>
    <mergeCell ref="D199:D201"/>
    <mergeCell ref="E199:E201"/>
    <mergeCell ref="F199:F201"/>
    <mergeCell ref="B200:C200"/>
    <mergeCell ref="B201:C201"/>
    <mergeCell ref="G199:G201"/>
    <mergeCell ref="H199:H201"/>
    <mergeCell ref="I199:I201"/>
    <mergeCell ref="B183:C183"/>
    <mergeCell ref="G183:I183"/>
    <mergeCell ref="B184:C184"/>
    <mergeCell ref="G184:I184"/>
    <mergeCell ref="B189:C189"/>
    <mergeCell ref="B191:C191"/>
    <mergeCell ref="G191:I191"/>
    <mergeCell ref="B192:C192"/>
    <mergeCell ref="G192:I192"/>
    <mergeCell ref="J178:J180"/>
    <mergeCell ref="K178:K180"/>
    <mergeCell ref="B179:C179"/>
    <mergeCell ref="B180:C180"/>
    <mergeCell ref="B178:C178"/>
    <mergeCell ref="D178:D180"/>
    <mergeCell ref="E178:E180"/>
    <mergeCell ref="F178:F180"/>
    <mergeCell ref="B182:C182"/>
    <mergeCell ref="G182:I182"/>
    <mergeCell ref="B171:C171"/>
    <mergeCell ref="G171:I171"/>
    <mergeCell ref="D164:D168"/>
    <mergeCell ref="E164:E168"/>
    <mergeCell ref="B172:C172"/>
    <mergeCell ref="G172:I172"/>
    <mergeCell ref="B173:C173"/>
    <mergeCell ref="G173:I173"/>
    <mergeCell ref="G178:G180"/>
    <mergeCell ref="H178:H180"/>
    <mergeCell ref="I178:I180"/>
    <mergeCell ref="J151:J155"/>
    <mergeCell ref="K151:K155"/>
    <mergeCell ref="B157:C157"/>
    <mergeCell ref="G157:I157"/>
    <mergeCell ref="F164:F168"/>
    <mergeCell ref="G164:G168"/>
    <mergeCell ref="B158:C158"/>
    <mergeCell ref="G158:I158"/>
    <mergeCell ref="B159:C159"/>
    <mergeCell ref="G159:I159"/>
    <mergeCell ref="H164:H168"/>
    <mergeCell ref="I164:I168"/>
    <mergeCell ref="J164:J168"/>
    <mergeCell ref="K164:K168"/>
    <mergeCell ref="B144:C144"/>
    <mergeCell ref="G144:I144"/>
    <mergeCell ref="B145:C145"/>
    <mergeCell ref="G145:I145"/>
    <mergeCell ref="B146:C146"/>
    <mergeCell ref="G146:I146"/>
    <mergeCell ref="D151:D155"/>
    <mergeCell ref="E151:E155"/>
    <mergeCell ref="F151:F155"/>
    <mergeCell ref="G151:G155"/>
    <mergeCell ref="H151:H155"/>
    <mergeCell ref="I151:I155"/>
    <mergeCell ref="J138:J140"/>
    <mergeCell ref="K138:K140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B131:C131"/>
    <mergeCell ref="G131:I131"/>
    <mergeCell ref="B132:C132"/>
    <mergeCell ref="G132:I132"/>
    <mergeCell ref="B133:C133"/>
    <mergeCell ref="G133:I133"/>
    <mergeCell ref="D138:D140"/>
    <mergeCell ref="E138:E140"/>
    <mergeCell ref="F138:F140"/>
    <mergeCell ref="G138:G140"/>
    <mergeCell ref="H138:H140"/>
    <mergeCell ref="I138:I140"/>
    <mergeCell ref="B117:C117"/>
    <mergeCell ref="G117:I117"/>
    <mergeCell ref="B118:C118"/>
    <mergeCell ref="G118:I118"/>
    <mergeCell ref="B119:C119"/>
    <mergeCell ref="G119:I119"/>
    <mergeCell ref="D124:D128"/>
    <mergeCell ref="E124:E128"/>
    <mergeCell ref="F124:F128"/>
    <mergeCell ref="G124:K125"/>
    <mergeCell ref="G126:K127"/>
    <mergeCell ref="G128:K128"/>
    <mergeCell ref="B105:C105"/>
    <mergeCell ref="G105:I105"/>
    <mergeCell ref="B106:C106"/>
    <mergeCell ref="G106:I106"/>
    <mergeCell ref="D111:D115"/>
    <mergeCell ref="E111:E115"/>
    <mergeCell ref="F111:F115"/>
    <mergeCell ref="G111:K112"/>
    <mergeCell ref="G113:K114"/>
    <mergeCell ref="G115:K115"/>
    <mergeCell ref="B95:C95"/>
    <mergeCell ref="G95:I95"/>
    <mergeCell ref="B96:C96"/>
    <mergeCell ref="G96:I96"/>
    <mergeCell ref="H101:H102"/>
    <mergeCell ref="I101:I102"/>
    <mergeCell ref="J101:J102"/>
    <mergeCell ref="K101:K102"/>
    <mergeCell ref="B104:C104"/>
    <mergeCell ref="G104:I104"/>
    <mergeCell ref="D101:D102"/>
    <mergeCell ref="E101:E102"/>
    <mergeCell ref="F101:F102"/>
    <mergeCell ref="G101:G102"/>
    <mergeCell ref="B86:C86"/>
    <mergeCell ref="G86:I86"/>
    <mergeCell ref="H91:H92"/>
    <mergeCell ref="I91:I92"/>
    <mergeCell ref="J91:J92"/>
    <mergeCell ref="K91:K92"/>
    <mergeCell ref="B94:C94"/>
    <mergeCell ref="G94:I94"/>
    <mergeCell ref="D91:D92"/>
    <mergeCell ref="E91:E92"/>
    <mergeCell ref="F91:F92"/>
    <mergeCell ref="G91:G92"/>
    <mergeCell ref="J81:J82"/>
    <mergeCell ref="K81:K82"/>
    <mergeCell ref="B84:C84"/>
    <mergeCell ref="G84:I84"/>
    <mergeCell ref="D81:D82"/>
    <mergeCell ref="E81:E82"/>
    <mergeCell ref="F81:F82"/>
    <mergeCell ref="G81:G82"/>
    <mergeCell ref="B85:C85"/>
    <mergeCell ref="G85:I85"/>
    <mergeCell ref="B74:C74"/>
    <mergeCell ref="G74:I74"/>
    <mergeCell ref="D71:D72"/>
    <mergeCell ref="E71:E72"/>
    <mergeCell ref="B75:C75"/>
    <mergeCell ref="G75:I75"/>
    <mergeCell ref="B76:C76"/>
    <mergeCell ref="G76:I76"/>
    <mergeCell ref="H81:H82"/>
    <mergeCell ref="I81:I82"/>
    <mergeCell ref="J61:J62"/>
    <mergeCell ref="K61:K62"/>
    <mergeCell ref="B64:C64"/>
    <mergeCell ref="G64:I64"/>
    <mergeCell ref="F71:F72"/>
    <mergeCell ref="G71:G72"/>
    <mergeCell ref="B65:C65"/>
    <mergeCell ref="G65:I65"/>
    <mergeCell ref="B66:C66"/>
    <mergeCell ref="G66:I66"/>
    <mergeCell ref="H71:H72"/>
    <mergeCell ref="I71:I72"/>
    <mergeCell ref="J71:J72"/>
    <mergeCell ref="K71:K72"/>
    <mergeCell ref="B54:C54"/>
    <mergeCell ref="G54:I54"/>
    <mergeCell ref="B55:C55"/>
    <mergeCell ref="G55:I55"/>
    <mergeCell ref="B56:C56"/>
    <mergeCell ref="G56:I56"/>
    <mergeCell ref="D61:D62"/>
    <mergeCell ref="E61:E62"/>
    <mergeCell ref="F61:F62"/>
    <mergeCell ref="G61:G62"/>
    <mergeCell ref="H61:H62"/>
    <mergeCell ref="I61:I62"/>
    <mergeCell ref="J38:J42"/>
    <mergeCell ref="K38:K42"/>
    <mergeCell ref="B44:C44"/>
    <mergeCell ref="G44:I44"/>
    <mergeCell ref="F51:F52"/>
    <mergeCell ref="B45:C45"/>
    <mergeCell ref="G45:I45"/>
    <mergeCell ref="B46:C46"/>
    <mergeCell ref="G46:I46"/>
    <mergeCell ref="G51:G52"/>
    <mergeCell ref="H51:H52"/>
    <mergeCell ref="I51:I52"/>
    <mergeCell ref="J51:J52"/>
    <mergeCell ref="K51:K52"/>
    <mergeCell ref="B52:C52"/>
    <mergeCell ref="B51:C51"/>
    <mergeCell ref="D51:D52"/>
    <mergeCell ref="E51:E52"/>
    <mergeCell ref="B31:C31"/>
    <mergeCell ref="G31:I31"/>
    <mergeCell ref="B32:C32"/>
    <mergeCell ref="G32:I32"/>
    <mergeCell ref="B33:C33"/>
    <mergeCell ref="G33:I33"/>
    <mergeCell ref="D38:D42"/>
    <mergeCell ref="E38:E42"/>
    <mergeCell ref="F38:F42"/>
    <mergeCell ref="G38:G42"/>
    <mergeCell ref="H38:H42"/>
    <mergeCell ref="I38:I42"/>
    <mergeCell ref="D25:D27"/>
    <mergeCell ref="E25:E27"/>
    <mergeCell ref="F25:F27"/>
    <mergeCell ref="G25:G27"/>
    <mergeCell ref="H25:H27"/>
    <mergeCell ref="I25:I27"/>
    <mergeCell ref="J25:J27"/>
    <mergeCell ref="K25:K27"/>
    <mergeCell ref="D28:D29"/>
    <mergeCell ref="E28:E29"/>
    <mergeCell ref="F28:F29"/>
    <mergeCell ref="G28:G29"/>
    <mergeCell ref="H28:H29"/>
    <mergeCell ref="I28:I29"/>
    <mergeCell ref="J28:J29"/>
    <mergeCell ref="K28:K29"/>
    <mergeCell ref="D15:D16"/>
    <mergeCell ref="E15:E16"/>
    <mergeCell ref="F15:F16"/>
    <mergeCell ref="G15:G16"/>
    <mergeCell ref="H15:H16"/>
    <mergeCell ref="I15:I16"/>
    <mergeCell ref="J15:J16"/>
    <mergeCell ref="K15:K16"/>
    <mergeCell ref="B18:C20"/>
    <mergeCell ref="G18:I18"/>
    <mergeCell ref="G19:I19"/>
    <mergeCell ref="G20:I20"/>
    <mergeCell ref="B1:B3"/>
    <mergeCell ref="D1:H1"/>
    <mergeCell ref="D2:H2"/>
    <mergeCell ref="D3:K3"/>
    <mergeCell ref="B5:C7"/>
    <mergeCell ref="G5:I5"/>
    <mergeCell ref="G6:I6"/>
    <mergeCell ref="G7:I7"/>
    <mergeCell ref="D12:D14"/>
    <mergeCell ref="E12:E14"/>
    <mergeCell ref="F12:F14"/>
    <mergeCell ref="G12:G14"/>
    <mergeCell ref="H12:H14"/>
    <mergeCell ref="I12:I14"/>
    <mergeCell ref="J12:J14"/>
    <mergeCell ref="K12:K14"/>
  </mergeCells>
  <pageMargins left="0.19652777777777777" right="0.19652777777777777" top="0.19652777777777777" bottom="0.19652777777777777" header="0.51180555555555551" footer="0"/>
  <pageSetup paperSize="9" firstPageNumber="0" fitToHeight="0" orientation="portrait" horizontalDpi="300" verticalDpi="300"/>
  <headerFooter alignWithMargins="0">
    <oddFooter>&amp;CMAGNIFICA &amp;P / &amp;N</oddFooter>
  </headerFooter>
  <rowBreaks count="2" manualBreakCount="2">
    <brk id="47" max="16383" man="1"/>
    <brk id="77" max="16383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384"/>
  <sheetViews>
    <sheetView zoomScale="90" zoomScaleNormal="90" zoomScaleSheetLayoutView="70" workbookViewId="0">
      <selection activeCell="A8" sqref="A8"/>
    </sheetView>
  </sheetViews>
  <sheetFormatPr defaultRowHeight="15.75" x14ac:dyDescent="0.2"/>
  <cols>
    <col min="1" max="1" width="18.7109375" style="51" customWidth="1"/>
    <col min="2" max="2" width="39.85546875" style="51" customWidth="1"/>
    <col min="3" max="3" width="1.5703125" style="51" customWidth="1"/>
    <col min="4" max="4" width="17" style="51" customWidth="1"/>
    <col min="5" max="5" width="16.28515625" style="51" customWidth="1"/>
    <col min="6" max="6" width="16.85546875" style="51" customWidth="1"/>
    <col min="7" max="8" width="12.140625" style="51" customWidth="1"/>
    <col min="9" max="9" width="13" style="51" customWidth="1"/>
    <col min="10" max="10" width="12.140625" style="51" customWidth="1"/>
    <col min="11" max="11" width="15.85546875" style="51" customWidth="1"/>
    <col min="12" max="13" width="0" style="52" hidden="1" customWidth="1"/>
    <col min="14" max="14" width="9" style="52" customWidth="1"/>
    <col min="15" max="15" width="13.7109375" style="52" customWidth="1"/>
    <col min="16" max="16384" width="9.140625" style="52"/>
  </cols>
  <sheetData>
    <row r="1" spans="1:11" s="51" customFormat="1" ht="139.5" customHeight="1" thickBot="1" x14ac:dyDescent="0.25">
      <c r="A1" s="55" t="s">
        <v>618</v>
      </c>
      <c r="B1" s="526" t="s">
        <v>1224</v>
      </c>
      <c r="C1" s="56"/>
      <c r="D1" s="517" t="s">
        <v>514</v>
      </c>
      <c r="E1" s="517"/>
      <c r="F1" s="517"/>
      <c r="G1" s="517"/>
      <c r="H1" s="517"/>
      <c r="I1" s="57"/>
      <c r="J1" s="57"/>
      <c r="K1" s="58"/>
    </row>
    <row r="2" spans="1:11" s="51" customFormat="1" ht="53.25" hidden="1" customHeight="1" thickBot="1" x14ac:dyDescent="0.25">
      <c r="A2" s="60" t="s">
        <v>1131</v>
      </c>
      <c r="B2" s="526"/>
      <c r="C2" s="61"/>
      <c r="D2" s="518" t="s">
        <v>1132</v>
      </c>
      <c r="E2" s="518"/>
      <c r="F2" s="518"/>
      <c r="G2" s="518"/>
      <c r="H2" s="518"/>
      <c r="I2" s="62"/>
      <c r="J2" s="62"/>
      <c r="K2" s="63"/>
    </row>
    <row r="3" spans="1:11" s="51" customFormat="1" ht="30.75" customHeight="1" thickBot="1" x14ac:dyDescent="0.25">
      <c r="A3" s="64" t="s">
        <v>1133</v>
      </c>
      <c r="B3" s="526"/>
      <c r="C3" s="65"/>
      <c r="D3" s="519" t="s">
        <v>1134</v>
      </c>
      <c r="E3" s="519"/>
      <c r="F3" s="519"/>
      <c r="G3" s="519"/>
      <c r="H3" s="519"/>
      <c r="I3" s="519"/>
      <c r="J3" s="519"/>
      <c r="K3" s="519"/>
    </row>
    <row r="4" spans="1:11" s="51" customFormat="1" ht="13.5" customHeight="1" thickBot="1" x14ac:dyDescent="0.25">
      <c r="A4" s="66"/>
      <c r="B4" s="66"/>
      <c r="C4" s="66"/>
      <c r="E4" s="66"/>
      <c r="F4" s="66"/>
      <c r="G4" s="66"/>
      <c r="H4" s="66"/>
      <c r="I4" s="66"/>
      <c r="K4" s="66"/>
    </row>
    <row r="5" spans="1:11" s="59" customFormat="1" ht="61.5" customHeight="1" thickBot="1" x14ac:dyDescent="0.25">
      <c r="A5" s="68" t="s">
        <v>1135</v>
      </c>
      <c r="B5" s="476" t="s">
        <v>515</v>
      </c>
      <c r="C5" s="476"/>
      <c r="D5" s="69" t="s">
        <v>752</v>
      </c>
      <c r="E5" s="69"/>
      <c r="F5" s="69"/>
      <c r="G5" s="477" t="s">
        <v>836</v>
      </c>
      <c r="H5" s="477"/>
      <c r="I5" s="477"/>
      <c r="J5" s="71"/>
      <c r="K5" s="72"/>
    </row>
    <row r="6" spans="1:11" s="59" customFormat="1" ht="53.25" hidden="1" customHeight="1" thickBot="1" x14ac:dyDescent="0.25">
      <c r="A6" s="73" t="s">
        <v>1136</v>
      </c>
      <c r="B6" s="476"/>
      <c r="C6" s="476"/>
      <c r="D6" s="74" t="s">
        <v>753</v>
      </c>
      <c r="E6" s="74"/>
      <c r="F6" s="74"/>
      <c r="G6" s="478" t="s">
        <v>838</v>
      </c>
      <c r="H6" s="478"/>
      <c r="I6" s="478"/>
      <c r="J6" s="76"/>
      <c r="K6" s="77"/>
    </row>
    <row r="7" spans="1:11" s="59" customFormat="1" ht="42.75" hidden="1" customHeight="1" thickBot="1" x14ac:dyDescent="0.25">
      <c r="A7" s="78" t="s">
        <v>1137</v>
      </c>
      <c r="B7" s="476"/>
      <c r="C7" s="476"/>
      <c r="D7" s="79" t="s">
        <v>754</v>
      </c>
      <c r="E7" s="79"/>
      <c r="F7" s="79"/>
      <c r="G7" s="479" t="s">
        <v>940</v>
      </c>
      <c r="H7" s="479"/>
      <c r="I7" s="479"/>
      <c r="J7" s="81"/>
      <c r="K7" s="82"/>
    </row>
    <row r="8" spans="1:11" s="67" customFormat="1" ht="15" hidden="1" customHeight="1" thickBot="1" x14ac:dyDescent="0.25">
      <c r="A8" s="66"/>
      <c r="B8" s="66"/>
      <c r="C8" s="66"/>
      <c r="D8" s="51"/>
      <c r="E8" s="66"/>
      <c r="F8" s="66"/>
      <c r="G8" s="66"/>
      <c r="H8" s="66"/>
      <c r="I8" s="66"/>
      <c r="J8" s="51"/>
      <c r="K8" s="66"/>
    </row>
    <row r="9" spans="1:11" s="51" customFormat="1" ht="48.75" customHeight="1" thickBot="1" x14ac:dyDescent="0.25">
      <c r="A9" s="83" t="s">
        <v>1138</v>
      </c>
      <c r="B9" s="84" t="s">
        <v>1139</v>
      </c>
      <c r="C9" s="85"/>
      <c r="D9" s="83" t="s">
        <v>1140</v>
      </c>
      <c r="E9" s="86" t="s">
        <v>1141</v>
      </c>
      <c r="F9" s="86" t="s">
        <v>1141</v>
      </c>
      <c r="G9" s="87" t="s">
        <v>1142</v>
      </c>
      <c r="H9" s="87" t="s">
        <v>698</v>
      </c>
      <c r="I9" s="87" t="s">
        <v>699</v>
      </c>
      <c r="J9" s="87" t="s">
        <v>1143</v>
      </c>
      <c r="K9" s="87" t="s">
        <v>1144</v>
      </c>
    </row>
    <row r="10" spans="1:11" s="51" customFormat="1" ht="32.25" hidden="1" customHeight="1" thickBot="1" x14ac:dyDescent="0.25">
      <c r="A10" s="88" t="s">
        <v>1145</v>
      </c>
      <c r="B10" s="89" t="s">
        <v>1146</v>
      </c>
      <c r="C10" s="90"/>
      <c r="D10" s="88" t="s">
        <v>1147</v>
      </c>
      <c r="E10" s="91" t="s">
        <v>1148</v>
      </c>
      <c r="F10" s="91" t="s">
        <v>1148</v>
      </c>
      <c r="G10" s="92" t="s">
        <v>1149</v>
      </c>
      <c r="H10" s="92" t="s">
        <v>1150</v>
      </c>
      <c r="I10" s="92" t="s">
        <v>1151</v>
      </c>
      <c r="J10" s="92" t="s">
        <v>1152</v>
      </c>
      <c r="K10" s="92" t="s">
        <v>1153</v>
      </c>
    </row>
    <row r="11" spans="1:11" s="51" customFormat="1" ht="54.75" hidden="1" customHeight="1" thickBot="1" x14ac:dyDescent="0.25">
      <c r="A11" s="93" t="s">
        <v>1154</v>
      </c>
      <c r="B11" s="94" t="s">
        <v>1155</v>
      </c>
      <c r="C11" s="95"/>
      <c r="D11" s="93" t="s">
        <v>1147</v>
      </c>
      <c r="E11" s="96" t="s">
        <v>1156</v>
      </c>
      <c r="F11" s="96" t="s">
        <v>1156</v>
      </c>
      <c r="G11" s="97" t="s">
        <v>1157</v>
      </c>
      <c r="H11" s="97" t="s">
        <v>1158</v>
      </c>
      <c r="I11" s="97" t="s">
        <v>1159</v>
      </c>
      <c r="J11" s="97" t="s">
        <v>1160</v>
      </c>
      <c r="K11" s="97" t="s">
        <v>1161</v>
      </c>
    </row>
    <row r="12" spans="1:11" s="67" customFormat="1" ht="27.75" customHeight="1" thickBot="1" x14ac:dyDescent="0.25">
      <c r="A12" s="98">
        <v>610010000063</v>
      </c>
      <c r="B12" s="99" t="s">
        <v>1225</v>
      </c>
      <c r="C12" s="100"/>
      <c r="D12" s="495" t="s">
        <v>806</v>
      </c>
      <c r="E12" s="583">
        <v>704</v>
      </c>
      <c r="F12" s="482">
        <v>634</v>
      </c>
      <c r="G12" s="495">
        <v>13</v>
      </c>
      <c r="H12" s="495">
        <v>1.17</v>
      </c>
      <c r="I12" s="495">
        <v>56.16</v>
      </c>
      <c r="J12" s="495" t="s">
        <v>832</v>
      </c>
      <c r="K12" s="495" t="s">
        <v>808</v>
      </c>
    </row>
    <row r="13" spans="1:11" s="51" customFormat="1" ht="24" customHeight="1" thickBot="1" x14ac:dyDescent="0.25">
      <c r="A13" s="98">
        <v>610010000062</v>
      </c>
      <c r="B13" s="106" t="s">
        <v>1226</v>
      </c>
      <c r="C13" s="107"/>
      <c r="D13" s="495"/>
      <c r="E13" s="583"/>
      <c r="F13" s="482"/>
      <c r="G13" s="495"/>
      <c r="H13" s="495"/>
      <c r="I13" s="495"/>
      <c r="J13" s="495"/>
      <c r="K13" s="495"/>
    </row>
    <row r="14" spans="1:11" s="51" customFormat="1" ht="29.25" customHeight="1" x14ac:dyDescent="0.2">
      <c r="A14" s="98">
        <v>610010000061</v>
      </c>
      <c r="B14" s="106" t="s">
        <v>1227</v>
      </c>
      <c r="C14" s="107"/>
      <c r="D14" s="495"/>
      <c r="E14" s="583"/>
      <c r="F14" s="482"/>
      <c r="G14" s="495"/>
      <c r="H14" s="495"/>
      <c r="I14" s="495"/>
      <c r="J14" s="495"/>
      <c r="K14" s="495"/>
    </row>
    <row r="15" spans="1:11" s="51" customFormat="1" ht="33" customHeight="1" x14ac:dyDescent="0.2">
      <c r="A15" s="98">
        <v>610010000060</v>
      </c>
      <c r="B15" s="106" t="s">
        <v>1228</v>
      </c>
      <c r="C15" s="107"/>
      <c r="D15" s="112" t="s">
        <v>806</v>
      </c>
      <c r="E15" s="150">
        <v>716</v>
      </c>
      <c r="F15" s="259">
        <v>645</v>
      </c>
      <c r="G15" s="112">
        <v>13</v>
      </c>
      <c r="H15" s="112">
        <v>1.17</v>
      </c>
      <c r="I15" s="112">
        <v>56.16</v>
      </c>
      <c r="J15" s="112" t="s">
        <v>832</v>
      </c>
      <c r="K15" s="112" t="s">
        <v>808</v>
      </c>
    </row>
    <row r="16" spans="1:11" ht="30.75" customHeight="1" thickBot="1" x14ac:dyDescent="0.25">
      <c r="A16" s="66"/>
      <c r="B16" s="66"/>
      <c r="C16" s="66"/>
      <c r="E16" s="113"/>
      <c r="F16" s="113"/>
      <c r="G16" s="66"/>
      <c r="H16" s="66"/>
      <c r="I16" s="66"/>
      <c r="K16" s="66"/>
    </row>
    <row r="17" spans="1:11" ht="33" customHeight="1" thickBot="1" x14ac:dyDescent="0.25">
      <c r="A17" s="68" t="s">
        <v>1135</v>
      </c>
      <c r="B17" s="598" t="s">
        <v>1229</v>
      </c>
      <c r="C17" s="598"/>
      <c r="D17" s="114" t="s">
        <v>752</v>
      </c>
      <c r="E17" s="115"/>
      <c r="F17" s="115"/>
      <c r="G17" s="477" t="s">
        <v>836</v>
      </c>
      <c r="H17" s="477"/>
      <c r="I17" s="477"/>
      <c r="J17" s="71"/>
      <c r="K17" s="72"/>
    </row>
    <row r="18" spans="1:11" ht="33" hidden="1" customHeight="1" x14ac:dyDescent="0.2">
      <c r="A18" s="73" t="s">
        <v>1136</v>
      </c>
      <c r="B18" s="599" t="s">
        <v>1230</v>
      </c>
      <c r="C18" s="599"/>
      <c r="D18" s="116" t="s">
        <v>753</v>
      </c>
      <c r="E18" s="117"/>
      <c r="F18" s="117"/>
      <c r="G18" s="478" t="s">
        <v>838</v>
      </c>
      <c r="H18" s="478"/>
      <c r="I18" s="478"/>
      <c r="J18" s="76"/>
      <c r="K18" s="77"/>
    </row>
    <row r="19" spans="1:11" ht="21" hidden="1" thickBot="1" x14ac:dyDescent="0.25">
      <c r="A19" s="78" t="s">
        <v>1137</v>
      </c>
      <c r="B19" s="600" t="s">
        <v>1231</v>
      </c>
      <c r="C19" s="600"/>
      <c r="D19" s="118" t="s">
        <v>754</v>
      </c>
      <c r="E19" s="119"/>
      <c r="F19" s="119"/>
      <c r="G19" s="479" t="s">
        <v>940</v>
      </c>
      <c r="H19" s="479"/>
      <c r="I19" s="479"/>
      <c r="J19" s="81"/>
      <c r="K19" s="82"/>
    </row>
    <row r="20" spans="1:11" s="67" customFormat="1" ht="29.25" hidden="1" customHeight="1" thickBot="1" x14ac:dyDescent="0.25">
      <c r="A20" s="66"/>
      <c r="B20" s="66"/>
      <c r="C20" s="66"/>
      <c r="D20" s="51"/>
      <c r="E20" s="113"/>
      <c r="F20" s="113"/>
      <c r="G20" s="66"/>
      <c r="H20" s="66"/>
      <c r="I20" s="66"/>
      <c r="J20" s="51"/>
      <c r="K20" s="66"/>
    </row>
    <row r="21" spans="1:11" s="51" customFormat="1" ht="42.75" customHeight="1" thickBot="1" x14ac:dyDescent="0.25">
      <c r="A21" s="83" t="s">
        <v>1138</v>
      </c>
      <c r="B21" s="84" t="s">
        <v>1139</v>
      </c>
      <c r="C21" s="85"/>
      <c r="D21" s="83" t="s">
        <v>1140</v>
      </c>
      <c r="E21" s="120" t="s">
        <v>1141</v>
      </c>
      <c r="F21" s="120" t="s">
        <v>1141</v>
      </c>
      <c r="G21" s="87" t="s">
        <v>1142</v>
      </c>
      <c r="H21" s="87" t="s">
        <v>680</v>
      </c>
      <c r="I21" s="87" t="s">
        <v>681</v>
      </c>
      <c r="J21" s="87" t="s">
        <v>1143</v>
      </c>
      <c r="K21" s="87" t="s">
        <v>1144</v>
      </c>
    </row>
    <row r="22" spans="1:11" s="51" customFormat="1" ht="12.75" hidden="1" customHeight="1" thickBot="1" x14ac:dyDescent="0.25">
      <c r="A22" s="88" t="s">
        <v>1145</v>
      </c>
      <c r="B22" s="89" t="s">
        <v>1146</v>
      </c>
      <c r="C22" s="90"/>
      <c r="D22" s="88" t="s">
        <v>1147</v>
      </c>
      <c r="E22" s="121" t="s">
        <v>1148</v>
      </c>
      <c r="F22" s="121" t="s">
        <v>1148</v>
      </c>
      <c r="G22" s="92" t="s">
        <v>1149</v>
      </c>
      <c r="H22" s="92" t="s">
        <v>682</v>
      </c>
      <c r="I22" s="92" t="s">
        <v>683</v>
      </c>
      <c r="J22" s="92" t="s">
        <v>1152</v>
      </c>
      <c r="K22" s="92" t="s">
        <v>1153</v>
      </c>
    </row>
    <row r="23" spans="1:11" s="51" customFormat="1" ht="47.25" hidden="1" customHeight="1" thickBot="1" x14ac:dyDescent="0.25">
      <c r="A23" s="93" t="s">
        <v>1154</v>
      </c>
      <c r="B23" s="94" t="s">
        <v>1155</v>
      </c>
      <c r="C23" s="95"/>
      <c r="D23" s="93" t="s">
        <v>1147</v>
      </c>
      <c r="E23" s="122" t="s">
        <v>1156</v>
      </c>
      <c r="F23" s="122" t="s">
        <v>1156</v>
      </c>
      <c r="G23" s="97" t="s">
        <v>1157</v>
      </c>
      <c r="H23" s="97" t="s">
        <v>684</v>
      </c>
      <c r="I23" s="97" t="s">
        <v>685</v>
      </c>
      <c r="J23" s="97" t="s">
        <v>1160</v>
      </c>
      <c r="K23" s="97" t="s">
        <v>1161</v>
      </c>
    </row>
    <row r="24" spans="1:11" s="67" customFormat="1" ht="32.25" customHeight="1" thickBot="1" x14ac:dyDescent="0.25">
      <c r="A24" s="98">
        <v>620130000051</v>
      </c>
      <c r="B24" s="99" t="s">
        <v>1225</v>
      </c>
      <c r="C24" s="100"/>
      <c r="D24" s="495" t="s">
        <v>1232</v>
      </c>
      <c r="E24" s="497">
        <v>352</v>
      </c>
      <c r="F24" s="482">
        <v>317</v>
      </c>
      <c r="G24" s="495">
        <v>30</v>
      </c>
      <c r="H24" s="495">
        <v>9</v>
      </c>
      <c r="I24" s="495">
        <v>594</v>
      </c>
      <c r="J24" s="495" t="s">
        <v>1177</v>
      </c>
      <c r="K24" s="495" t="s">
        <v>808</v>
      </c>
    </row>
    <row r="25" spans="1:11" s="51" customFormat="1" ht="23.25" customHeight="1" thickBot="1" x14ac:dyDescent="0.25">
      <c r="A25" s="98">
        <v>620130000050</v>
      </c>
      <c r="B25" s="106" t="s">
        <v>1226</v>
      </c>
      <c r="C25" s="107"/>
      <c r="D25" s="495"/>
      <c r="E25" s="497"/>
      <c r="F25" s="482"/>
      <c r="G25" s="495"/>
      <c r="H25" s="495"/>
      <c r="I25" s="495"/>
      <c r="J25" s="495"/>
      <c r="K25" s="495"/>
    </row>
    <row r="26" spans="1:11" s="51" customFormat="1" ht="30" customHeight="1" thickBot="1" x14ac:dyDescent="0.25">
      <c r="A26" s="98">
        <v>620130000049</v>
      </c>
      <c r="B26" s="106" t="s">
        <v>1227</v>
      </c>
      <c r="C26" s="107"/>
      <c r="D26" s="495"/>
      <c r="E26" s="497"/>
      <c r="F26" s="482"/>
      <c r="G26" s="495"/>
      <c r="H26" s="495"/>
      <c r="I26" s="495"/>
      <c r="J26" s="495"/>
      <c r="K26" s="495"/>
    </row>
    <row r="27" spans="1:11" s="51" customFormat="1" ht="26.25" customHeight="1" x14ac:dyDescent="0.2">
      <c r="A27" s="98">
        <v>620130000048</v>
      </c>
      <c r="B27" s="106" t="s">
        <v>1228</v>
      </c>
      <c r="C27" s="107"/>
      <c r="D27" s="495"/>
      <c r="E27" s="497"/>
      <c r="F27" s="482"/>
      <c r="G27" s="495"/>
      <c r="H27" s="495"/>
      <c r="I27" s="495"/>
      <c r="J27" s="495"/>
      <c r="K27" s="495"/>
    </row>
    <row r="28" spans="1:11" ht="30.75" customHeight="1" thickBot="1" x14ac:dyDescent="0.25">
      <c r="A28" s="66"/>
      <c r="B28" s="66"/>
      <c r="C28" s="66"/>
      <c r="E28" s="113"/>
      <c r="F28" s="113"/>
      <c r="G28" s="66"/>
      <c r="H28" s="66"/>
      <c r="I28" s="66"/>
      <c r="K28" s="66"/>
    </row>
    <row r="29" spans="1:11" ht="44.25" customHeight="1" thickBot="1" x14ac:dyDescent="0.25">
      <c r="A29" s="68" t="s">
        <v>1135</v>
      </c>
      <c r="B29" s="598" t="s">
        <v>1233</v>
      </c>
      <c r="C29" s="598"/>
      <c r="D29" s="114" t="s">
        <v>752</v>
      </c>
      <c r="E29" s="115"/>
      <c r="F29" s="115"/>
      <c r="G29" s="477" t="s">
        <v>836</v>
      </c>
      <c r="H29" s="477"/>
      <c r="I29" s="477"/>
      <c r="J29" s="71"/>
      <c r="K29" s="72"/>
    </row>
    <row r="30" spans="1:11" ht="30.75" hidden="1" customHeight="1" thickBot="1" x14ac:dyDescent="0.25">
      <c r="A30" s="73" t="s">
        <v>1136</v>
      </c>
      <c r="B30" s="599" t="s">
        <v>1234</v>
      </c>
      <c r="C30" s="599"/>
      <c r="D30" s="116" t="s">
        <v>753</v>
      </c>
      <c r="E30" s="117"/>
      <c r="F30" s="117"/>
      <c r="G30" s="478" t="s">
        <v>838</v>
      </c>
      <c r="H30" s="478"/>
      <c r="I30" s="478"/>
      <c r="J30" s="76"/>
      <c r="K30" s="77"/>
    </row>
    <row r="31" spans="1:11" ht="30" hidden="1" customHeight="1" thickBot="1" x14ac:dyDescent="0.25">
      <c r="A31" s="78" t="s">
        <v>1137</v>
      </c>
      <c r="B31" s="600" t="s">
        <v>1235</v>
      </c>
      <c r="C31" s="600"/>
      <c r="D31" s="118" t="s">
        <v>754</v>
      </c>
      <c r="E31" s="119"/>
      <c r="F31" s="119"/>
      <c r="G31" s="479" t="s">
        <v>940</v>
      </c>
      <c r="H31" s="479"/>
      <c r="I31" s="479"/>
      <c r="J31" s="81"/>
      <c r="K31" s="82"/>
    </row>
    <row r="32" spans="1:11" s="67" customFormat="1" ht="22.5" hidden="1" customHeight="1" thickBot="1" x14ac:dyDescent="0.25">
      <c r="A32" s="66"/>
      <c r="B32" s="66"/>
      <c r="C32" s="66"/>
      <c r="D32" s="51"/>
      <c r="E32" s="113"/>
      <c r="F32" s="113"/>
      <c r="G32" s="66"/>
      <c r="H32" s="66"/>
      <c r="I32" s="66"/>
      <c r="J32" s="51"/>
      <c r="K32" s="66"/>
    </row>
    <row r="33" spans="1:11" s="51" customFormat="1" ht="44.25" customHeight="1" thickBot="1" x14ac:dyDescent="0.25">
      <c r="A33" s="83" t="s">
        <v>1138</v>
      </c>
      <c r="B33" s="84" t="s">
        <v>1139</v>
      </c>
      <c r="C33" s="85"/>
      <c r="D33" s="83" t="s">
        <v>1140</v>
      </c>
      <c r="E33" s="120" t="s">
        <v>1141</v>
      </c>
      <c r="F33" s="120" t="s">
        <v>1141</v>
      </c>
      <c r="G33" s="87" t="s">
        <v>1142</v>
      </c>
      <c r="H33" s="87" t="s">
        <v>698</v>
      </c>
      <c r="I33" s="87" t="s">
        <v>699</v>
      </c>
      <c r="J33" s="87" t="s">
        <v>1143</v>
      </c>
      <c r="K33" s="87" t="s">
        <v>1144</v>
      </c>
    </row>
    <row r="34" spans="1:11" s="51" customFormat="1" ht="37.5" hidden="1" customHeight="1" thickBot="1" x14ac:dyDescent="0.25">
      <c r="A34" s="88" t="s">
        <v>1145</v>
      </c>
      <c r="B34" s="89" t="s">
        <v>1146</v>
      </c>
      <c r="C34" s="90"/>
      <c r="D34" s="88" t="s">
        <v>1147</v>
      </c>
      <c r="E34" s="121" t="s">
        <v>1148</v>
      </c>
      <c r="F34" s="121" t="s">
        <v>1148</v>
      </c>
      <c r="G34" s="92" t="s">
        <v>1149</v>
      </c>
      <c r="H34" s="92" t="s">
        <v>1150</v>
      </c>
      <c r="I34" s="92" t="s">
        <v>1151</v>
      </c>
      <c r="J34" s="92" t="s">
        <v>1152</v>
      </c>
      <c r="K34" s="92" t="s">
        <v>1153</v>
      </c>
    </row>
    <row r="35" spans="1:11" s="51" customFormat="1" ht="30.75" hidden="1" customHeight="1" thickBot="1" x14ac:dyDescent="0.25">
      <c r="A35" s="93" t="s">
        <v>1154</v>
      </c>
      <c r="B35" s="94" t="s">
        <v>1155</v>
      </c>
      <c r="C35" s="95"/>
      <c r="D35" s="93" t="s">
        <v>1147</v>
      </c>
      <c r="E35" s="122" t="s">
        <v>1156</v>
      </c>
      <c r="F35" s="122" t="s">
        <v>1156</v>
      </c>
      <c r="G35" s="97" t="s">
        <v>1157</v>
      </c>
      <c r="H35" s="97" t="s">
        <v>1158</v>
      </c>
      <c r="I35" s="97" t="s">
        <v>1159</v>
      </c>
      <c r="J35" s="97" t="s">
        <v>1160</v>
      </c>
      <c r="K35" s="97" t="s">
        <v>1161</v>
      </c>
    </row>
    <row r="36" spans="1:11" s="67" customFormat="1" ht="33.75" customHeight="1" thickBot="1" x14ac:dyDescent="0.25">
      <c r="A36" s="98">
        <v>620110000024</v>
      </c>
      <c r="B36" s="495" t="s">
        <v>1236</v>
      </c>
      <c r="C36" s="495"/>
      <c r="D36" s="495" t="s">
        <v>806</v>
      </c>
      <c r="E36" s="497">
        <v>7390</v>
      </c>
      <c r="F36" s="482">
        <v>6651</v>
      </c>
      <c r="G36" s="495">
        <v>10</v>
      </c>
      <c r="H36" s="513">
        <v>0.9</v>
      </c>
      <c r="I36" s="495">
        <v>32.4</v>
      </c>
      <c r="J36" s="495" t="s">
        <v>865</v>
      </c>
      <c r="K36" s="495" t="s">
        <v>808</v>
      </c>
    </row>
    <row r="37" spans="1:11" s="51" customFormat="1" ht="38.25" customHeight="1" x14ac:dyDescent="0.2">
      <c r="A37" s="98">
        <v>620110000025</v>
      </c>
      <c r="B37" s="489" t="s">
        <v>1237</v>
      </c>
      <c r="C37" s="489"/>
      <c r="D37" s="495"/>
      <c r="E37" s="497"/>
      <c r="F37" s="482"/>
      <c r="G37" s="495"/>
      <c r="H37" s="513"/>
      <c r="I37" s="495"/>
      <c r="J37" s="495"/>
      <c r="K37" s="495"/>
    </row>
    <row r="38" spans="1:11" s="51" customFormat="1" ht="16.5" thickBot="1" x14ac:dyDescent="0.25">
      <c r="A38" s="66"/>
      <c r="B38" s="66"/>
      <c r="C38" s="66"/>
      <c r="E38" s="113"/>
      <c r="F38" s="113"/>
      <c r="G38" s="66"/>
      <c r="H38" s="66"/>
      <c r="I38" s="66"/>
      <c r="K38" s="66"/>
    </row>
    <row r="39" spans="1:11" s="51" customFormat="1" ht="32.25" customHeight="1" thickBot="1" x14ac:dyDescent="0.25">
      <c r="A39" s="68" t="s">
        <v>1135</v>
      </c>
      <c r="B39" s="598" t="s">
        <v>1238</v>
      </c>
      <c r="C39" s="598"/>
      <c r="D39" s="114" t="s">
        <v>752</v>
      </c>
      <c r="E39" s="115"/>
      <c r="F39" s="115"/>
      <c r="G39" s="477" t="s">
        <v>836</v>
      </c>
      <c r="H39" s="477"/>
      <c r="I39" s="477"/>
      <c r="J39" s="71"/>
      <c r="K39" s="72"/>
    </row>
    <row r="40" spans="1:11" ht="31.5" hidden="1" customHeight="1" thickBot="1" x14ac:dyDescent="0.25">
      <c r="A40" s="73" t="s">
        <v>1136</v>
      </c>
      <c r="B40" s="599" t="s">
        <v>1239</v>
      </c>
      <c r="C40" s="599"/>
      <c r="D40" s="116" t="s">
        <v>753</v>
      </c>
      <c r="E40" s="117"/>
      <c r="F40" s="117"/>
      <c r="G40" s="478" t="s">
        <v>838</v>
      </c>
      <c r="H40" s="478"/>
      <c r="I40" s="478"/>
      <c r="J40" s="76"/>
      <c r="K40" s="77"/>
    </row>
    <row r="41" spans="1:11" ht="30" hidden="1" customHeight="1" thickBot="1" x14ac:dyDescent="0.25">
      <c r="A41" s="78" t="s">
        <v>1137</v>
      </c>
      <c r="B41" s="600" t="s">
        <v>1239</v>
      </c>
      <c r="C41" s="600"/>
      <c r="D41" s="118" t="s">
        <v>754</v>
      </c>
      <c r="E41" s="119"/>
      <c r="F41" s="119"/>
      <c r="G41" s="479" t="s">
        <v>940</v>
      </c>
      <c r="H41" s="479"/>
      <c r="I41" s="479"/>
      <c r="J41" s="81"/>
      <c r="K41" s="82"/>
    </row>
    <row r="42" spans="1:11" s="67" customFormat="1" ht="24" hidden="1" customHeight="1" thickBot="1" x14ac:dyDescent="0.25">
      <c r="A42" s="66"/>
      <c r="B42" s="66"/>
      <c r="C42" s="66"/>
      <c r="D42" s="51"/>
      <c r="E42" s="113"/>
      <c r="F42" s="113"/>
      <c r="G42" s="66"/>
      <c r="H42" s="66"/>
      <c r="I42" s="66"/>
      <c r="J42" s="51"/>
      <c r="K42" s="66"/>
    </row>
    <row r="43" spans="1:11" s="51" customFormat="1" ht="45" customHeight="1" thickBot="1" x14ac:dyDescent="0.25">
      <c r="A43" s="83" t="s">
        <v>1138</v>
      </c>
      <c r="B43" s="84" t="s">
        <v>1139</v>
      </c>
      <c r="C43" s="85"/>
      <c r="D43" s="83" t="s">
        <v>1140</v>
      </c>
      <c r="E43" s="120" t="s">
        <v>1141</v>
      </c>
      <c r="F43" s="120" t="s">
        <v>1141</v>
      </c>
      <c r="G43" s="87" t="s">
        <v>1142</v>
      </c>
      <c r="H43" s="87" t="s">
        <v>698</v>
      </c>
      <c r="I43" s="87" t="s">
        <v>699</v>
      </c>
      <c r="J43" s="87" t="s">
        <v>1143</v>
      </c>
      <c r="K43" s="87" t="s">
        <v>1144</v>
      </c>
    </row>
    <row r="44" spans="1:11" s="51" customFormat="1" ht="2.25" hidden="1" customHeight="1" thickBot="1" x14ac:dyDescent="0.25">
      <c r="A44" s="88" t="s">
        <v>1145</v>
      </c>
      <c r="B44" s="89" t="s">
        <v>1146</v>
      </c>
      <c r="C44" s="90"/>
      <c r="D44" s="88" t="s">
        <v>1147</v>
      </c>
      <c r="E44" s="121" t="s">
        <v>1148</v>
      </c>
      <c r="F44" s="121" t="s">
        <v>1148</v>
      </c>
      <c r="G44" s="92" t="s">
        <v>1149</v>
      </c>
      <c r="H44" s="92" t="s">
        <v>1150</v>
      </c>
      <c r="I44" s="92" t="s">
        <v>1151</v>
      </c>
      <c r="J44" s="92" t="s">
        <v>1152</v>
      </c>
      <c r="K44" s="92" t="s">
        <v>1153</v>
      </c>
    </row>
    <row r="45" spans="1:11" s="51" customFormat="1" ht="24.75" hidden="1" customHeight="1" thickBot="1" x14ac:dyDescent="0.25">
      <c r="A45" s="93" t="s">
        <v>1154</v>
      </c>
      <c r="B45" s="94" t="s">
        <v>1155</v>
      </c>
      <c r="C45" s="95"/>
      <c r="D45" s="93" t="s">
        <v>1147</v>
      </c>
      <c r="E45" s="122" t="s">
        <v>1156</v>
      </c>
      <c r="F45" s="122" t="s">
        <v>1156</v>
      </c>
      <c r="G45" s="97" t="s">
        <v>1157</v>
      </c>
      <c r="H45" s="97" t="s">
        <v>1158</v>
      </c>
      <c r="I45" s="97" t="s">
        <v>1159</v>
      </c>
      <c r="J45" s="97" t="s">
        <v>1160</v>
      </c>
      <c r="K45" s="97" t="s">
        <v>1161</v>
      </c>
    </row>
    <row r="46" spans="1:11" s="67" customFormat="1" ht="33" customHeight="1" thickBot="1" x14ac:dyDescent="0.25">
      <c r="A46" s="98">
        <v>620120000007</v>
      </c>
      <c r="B46" s="99" t="s">
        <v>1240</v>
      </c>
      <c r="C46" s="100"/>
      <c r="D46" s="495" t="s">
        <v>701</v>
      </c>
      <c r="E46" s="497">
        <v>1105</v>
      </c>
      <c r="F46" s="482">
        <v>995</v>
      </c>
      <c r="G46" s="495">
        <v>10</v>
      </c>
      <c r="H46" s="496" t="s">
        <v>702</v>
      </c>
      <c r="I46" s="496" t="s">
        <v>702</v>
      </c>
      <c r="J46" s="495" t="s">
        <v>865</v>
      </c>
      <c r="K46" s="495" t="s">
        <v>808</v>
      </c>
    </row>
    <row r="47" spans="1:11" s="51" customFormat="1" ht="30.75" customHeight="1" x14ac:dyDescent="0.2">
      <c r="A47" s="98">
        <v>620120000008</v>
      </c>
      <c r="B47" s="106" t="s">
        <v>1241</v>
      </c>
      <c r="C47" s="107"/>
      <c r="D47" s="495"/>
      <c r="E47" s="497"/>
      <c r="F47" s="482"/>
      <c r="G47" s="495"/>
      <c r="H47" s="495"/>
      <c r="I47" s="495"/>
      <c r="J47" s="495"/>
      <c r="K47" s="495"/>
    </row>
    <row r="48" spans="1:11" s="51" customFormat="1" ht="16.5" thickBot="1" x14ac:dyDescent="0.25">
      <c r="A48" s="66"/>
      <c r="B48" s="66"/>
      <c r="C48" s="66"/>
      <c r="E48" s="113"/>
      <c r="F48" s="113"/>
      <c r="G48" s="66"/>
      <c r="H48" s="66"/>
      <c r="I48" s="66"/>
      <c r="K48" s="66"/>
    </row>
    <row r="49" spans="1:11" s="51" customFormat="1" ht="39.75" customHeight="1" thickBot="1" x14ac:dyDescent="0.25">
      <c r="A49" s="68" t="s">
        <v>1135</v>
      </c>
      <c r="B49" s="598" t="s">
        <v>1242</v>
      </c>
      <c r="C49" s="598"/>
      <c r="D49" s="114" t="s">
        <v>752</v>
      </c>
      <c r="E49" s="115"/>
      <c r="F49" s="115"/>
      <c r="G49" s="477" t="s">
        <v>836</v>
      </c>
      <c r="H49" s="477"/>
      <c r="I49" s="477"/>
      <c r="J49" s="71"/>
      <c r="K49" s="72"/>
    </row>
    <row r="50" spans="1:11" ht="30.75" hidden="1" customHeight="1" thickBot="1" x14ac:dyDescent="0.25">
      <c r="A50" s="73" t="s">
        <v>1136</v>
      </c>
      <c r="B50" s="599" t="s">
        <v>1243</v>
      </c>
      <c r="C50" s="599"/>
      <c r="D50" s="116" t="s">
        <v>753</v>
      </c>
      <c r="E50" s="117"/>
      <c r="F50" s="117"/>
      <c r="G50" s="478" t="s">
        <v>838</v>
      </c>
      <c r="H50" s="478"/>
      <c r="I50" s="478"/>
      <c r="J50" s="76"/>
      <c r="K50" s="77"/>
    </row>
    <row r="51" spans="1:11" ht="30.75" hidden="1" customHeight="1" thickBot="1" x14ac:dyDescent="0.25">
      <c r="A51" s="78" t="s">
        <v>1137</v>
      </c>
      <c r="B51" s="600" t="s">
        <v>1243</v>
      </c>
      <c r="C51" s="600"/>
      <c r="D51" s="118" t="s">
        <v>754</v>
      </c>
      <c r="E51" s="119"/>
      <c r="F51" s="119"/>
      <c r="G51" s="479" t="s">
        <v>940</v>
      </c>
      <c r="H51" s="479"/>
      <c r="I51" s="479"/>
      <c r="J51" s="81"/>
      <c r="K51" s="82"/>
    </row>
    <row r="52" spans="1:11" s="67" customFormat="1" ht="29.25" hidden="1" customHeight="1" thickBot="1" x14ac:dyDescent="0.25">
      <c r="A52" s="66"/>
      <c r="B52" s="66"/>
      <c r="C52" s="66"/>
      <c r="D52" s="51"/>
      <c r="E52" s="113"/>
      <c r="F52" s="113"/>
      <c r="G52" s="66"/>
      <c r="H52" s="66"/>
      <c r="I52" s="66"/>
      <c r="J52" s="51"/>
      <c r="K52" s="66"/>
    </row>
    <row r="53" spans="1:11" s="51" customFormat="1" ht="41.25" customHeight="1" x14ac:dyDescent="0.2">
      <c r="A53" s="83" t="s">
        <v>1138</v>
      </c>
      <c r="B53" s="84" t="s">
        <v>1139</v>
      </c>
      <c r="C53" s="85"/>
      <c r="D53" s="83" t="s">
        <v>1140</v>
      </c>
      <c r="E53" s="120" t="s">
        <v>1141</v>
      </c>
      <c r="F53" s="120" t="s">
        <v>1141</v>
      </c>
      <c r="G53" s="87" t="s">
        <v>1142</v>
      </c>
      <c r="H53" s="87" t="s">
        <v>698</v>
      </c>
      <c r="I53" s="87" t="s">
        <v>699</v>
      </c>
      <c r="J53" s="87" t="s">
        <v>1143</v>
      </c>
      <c r="K53" s="87" t="s">
        <v>1144</v>
      </c>
    </row>
    <row r="54" spans="1:11" s="51" customFormat="1" ht="0.75" customHeight="1" thickBot="1" x14ac:dyDescent="0.25">
      <c r="A54" s="88" t="s">
        <v>1145</v>
      </c>
      <c r="B54" s="89" t="s">
        <v>1146</v>
      </c>
      <c r="C54" s="90"/>
      <c r="D54" s="88" t="s">
        <v>1147</v>
      </c>
      <c r="E54" s="121" t="s">
        <v>1148</v>
      </c>
      <c r="F54" s="121" t="s">
        <v>1148</v>
      </c>
      <c r="G54" s="92" t="s">
        <v>1149</v>
      </c>
      <c r="H54" s="92" t="s">
        <v>1150</v>
      </c>
      <c r="I54" s="92" t="s">
        <v>1151</v>
      </c>
      <c r="J54" s="92" t="s">
        <v>1152</v>
      </c>
      <c r="K54" s="92" t="s">
        <v>1153</v>
      </c>
    </row>
    <row r="55" spans="1:11" s="51" customFormat="1" ht="19.5" hidden="1" customHeight="1" thickBot="1" x14ac:dyDescent="0.25">
      <c r="A55" s="93" t="s">
        <v>1154</v>
      </c>
      <c r="B55" s="94" t="s">
        <v>1155</v>
      </c>
      <c r="C55" s="95"/>
      <c r="D55" s="93" t="s">
        <v>1147</v>
      </c>
      <c r="E55" s="122" t="s">
        <v>1156</v>
      </c>
      <c r="F55" s="122" t="s">
        <v>1156</v>
      </c>
      <c r="G55" s="97" t="s">
        <v>1157</v>
      </c>
      <c r="H55" s="97" t="s">
        <v>1158</v>
      </c>
      <c r="I55" s="97" t="s">
        <v>1159</v>
      </c>
      <c r="J55" s="97" t="s">
        <v>1160</v>
      </c>
      <c r="K55" s="97" t="s">
        <v>1161</v>
      </c>
    </row>
    <row r="56" spans="1:11" s="67" customFormat="1" ht="27.75" customHeight="1" thickBot="1" x14ac:dyDescent="0.25">
      <c r="A56" s="98">
        <v>620120000009</v>
      </c>
      <c r="B56" s="99" t="s">
        <v>1244</v>
      </c>
      <c r="C56" s="100"/>
      <c r="D56" s="495" t="s">
        <v>701</v>
      </c>
      <c r="E56" s="497">
        <v>795</v>
      </c>
      <c r="F56" s="482">
        <v>716</v>
      </c>
      <c r="G56" s="495">
        <v>4</v>
      </c>
      <c r="H56" s="496" t="s">
        <v>702</v>
      </c>
      <c r="I56" s="496" t="s">
        <v>702</v>
      </c>
      <c r="J56" s="495" t="s">
        <v>764</v>
      </c>
      <c r="K56" s="495" t="s">
        <v>808</v>
      </c>
    </row>
    <row r="57" spans="1:11" s="51" customFormat="1" ht="25.5" customHeight="1" x14ac:dyDescent="0.2">
      <c r="A57" s="98">
        <v>620120000010</v>
      </c>
      <c r="B57" s="106" t="s">
        <v>1245</v>
      </c>
      <c r="C57" s="107"/>
      <c r="D57" s="495"/>
      <c r="E57" s="497"/>
      <c r="F57" s="482"/>
      <c r="G57" s="495"/>
      <c r="H57" s="495"/>
      <c r="I57" s="495"/>
      <c r="J57" s="495"/>
      <c r="K57" s="495"/>
    </row>
    <row r="58" spans="1:11" s="51" customFormat="1" ht="16.5" thickBot="1" x14ac:dyDescent="0.25">
      <c r="A58" s="66"/>
      <c r="B58" s="66"/>
      <c r="C58" s="66"/>
      <c r="E58" s="113"/>
      <c r="F58" s="113"/>
      <c r="G58" s="66"/>
      <c r="H58" s="66"/>
      <c r="I58" s="66"/>
      <c r="K58" s="66"/>
    </row>
    <row r="59" spans="1:11" s="51" customFormat="1" ht="39.75" customHeight="1" thickBot="1" x14ac:dyDescent="0.25">
      <c r="A59" s="68" t="s">
        <v>1135</v>
      </c>
      <c r="B59" s="598" t="s">
        <v>1196</v>
      </c>
      <c r="C59" s="598"/>
      <c r="D59" s="114" t="s">
        <v>752</v>
      </c>
      <c r="E59" s="115"/>
      <c r="F59" s="115"/>
      <c r="G59" s="477" t="s">
        <v>836</v>
      </c>
      <c r="H59" s="477"/>
      <c r="I59" s="477"/>
      <c r="J59" s="71"/>
      <c r="K59" s="72"/>
    </row>
    <row r="60" spans="1:11" ht="30.75" hidden="1" customHeight="1" x14ac:dyDescent="0.2">
      <c r="A60" s="73" t="s">
        <v>1136</v>
      </c>
      <c r="B60" s="599" t="s">
        <v>1197</v>
      </c>
      <c r="C60" s="599"/>
      <c r="D60" s="116" t="s">
        <v>753</v>
      </c>
      <c r="E60" s="117"/>
      <c r="F60" s="117"/>
      <c r="G60" s="478" t="s">
        <v>838</v>
      </c>
      <c r="H60" s="478"/>
      <c r="I60" s="478"/>
      <c r="J60" s="76"/>
      <c r="K60" s="77"/>
    </row>
    <row r="61" spans="1:11" ht="30" hidden="1" customHeight="1" thickBot="1" x14ac:dyDescent="0.25">
      <c r="A61" s="78" t="s">
        <v>1137</v>
      </c>
      <c r="B61" s="600" t="s">
        <v>1197</v>
      </c>
      <c r="C61" s="600"/>
      <c r="D61" s="118" t="s">
        <v>754</v>
      </c>
      <c r="E61" s="119"/>
      <c r="F61" s="119"/>
      <c r="G61" s="479" t="s">
        <v>940</v>
      </c>
      <c r="H61" s="479"/>
      <c r="I61" s="479"/>
      <c r="J61" s="81"/>
      <c r="K61" s="82"/>
    </row>
    <row r="62" spans="1:11" s="67" customFormat="1" ht="29.25" hidden="1" customHeight="1" thickBot="1" x14ac:dyDescent="0.25">
      <c r="A62" s="66"/>
      <c r="B62" s="66"/>
      <c r="C62" s="66"/>
      <c r="D62" s="51"/>
      <c r="E62" s="113"/>
      <c r="F62" s="113"/>
      <c r="G62" s="66"/>
      <c r="H62" s="66"/>
      <c r="I62" s="66"/>
      <c r="J62" s="51"/>
      <c r="K62" s="66"/>
    </row>
    <row r="63" spans="1:11" s="51" customFormat="1" ht="45" customHeight="1" thickBot="1" x14ac:dyDescent="0.25">
      <c r="A63" s="83" t="s">
        <v>1138</v>
      </c>
      <c r="B63" s="84" t="s">
        <v>1139</v>
      </c>
      <c r="C63" s="85"/>
      <c r="D63" s="83" t="s">
        <v>1140</v>
      </c>
      <c r="E63" s="120" t="s">
        <v>1141</v>
      </c>
      <c r="F63" s="120" t="s">
        <v>1141</v>
      </c>
      <c r="G63" s="87" t="s">
        <v>1142</v>
      </c>
      <c r="H63" s="87" t="s">
        <v>698</v>
      </c>
      <c r="I63" s="87" t="s">
        <v>699</v>
      </c>
      <c r="J63" s="87" t="s">
        <v>1143</v>
      </c>
      <c r="K63" s="87" t="s">
        <v>1144</v>
      </c>
    </row>
    <row r="64" spans="1:11" s="51" customFormat="1" ht="12.75" hidden="1" customHeight="1" thickBot="1" x14ac:dyDescent="0.25">
      <c r="A64" s="88" t="s">
        <v>1145</v>
      </c>
      <c r="B64" s="89" t="s">
        <v>1146</v>
      </c>
      <c r="C64" s="90"/>
      <c r="D64" s="88" t="s">
        <v>1147</v>
      </c>
      <c r="E64" s="121" t="s">
        <v>1148</v>
      </c>
      <c r="F64" s="121" t="s">
        <v>1148</v>
      </c>
      <c r="G64" s="92" t="s">
        <v>1149</v>
      </c>
      <c r="H64" s="92" t="s">
        <v>1150</v>
      </c>
      <c r="I64" s="92" t="s">
        <v>1151</v>
      </c>
      <c r="J64" s="92" t="s">
        <v>1152</v>
      </c>
      <c r="K64" s="92" t="s">
        <v>1153</v>
      </c>
    </row>
    <row r="65" spans="1:11" s="51" customFormat="1" ht="18.75" hidden="1" customHeight="1" thickBot="1" x14ac:dyDescent="0.25">
      <c r="A65" s="93" t="s">
        <v>1154</v>
      </c>
      <c r="B65" s="94" t="s">
        <v>1155</v>
      </c>
      <c r="C65" s="95"/>
      <c r="D65" s="93" t="s">
        <v>1147</v>
      </c>
      <c r="E65" s="122" t="s">
        <v>1156</v>
      </c>
      <c r="F65" s="122" t="s">
        <v>1156</v>
      </c>
      <c r="G65" s="97" t="s">
        <v>1157</v>
      </c>
      <c r="H65" s="97" t="s">
        <v>1158</v>
      </c>
      <c r="I65" s="97" t="s">
        <v>1159</v>
      </c>
      <c r="J65" s="97" t="s">
        <v>1160</v>
      </c>
      <c r="K65" s="97" t="s">
        <v>1161</v>
      </c>
    </row>
    <row r="66" spans="1:11" s="67" customFormat="1" ht="40.5" customHeight="1" thickBot="1" x14ac:dyDescent="0.25">
      <c r="A66" s="98">
        <v>600100000009</v>
      </c>
      <c r="B66" s="99" t="s">
        <v>1246</v>
      </c>
      <c r="C66" s="100"/>
      <c r="D66" s="495" t="s">
        <v>701</v>
      </c>
      <c r="E66" s="497">
        <v>105</v>
      </c>
      <c r="F66" s="482">
        <v>95</v>
      </c>
      <c r="G66" s="495">
        <v>20</v>
      </c>
      <c r="H66" s="496" t="s">
        <v>702</v>
      </c>
      <c r="I66" s="496" t="s">
        <v>702</v>
      </c>
      <c r="J66" s="495" t="s">
        <v>1127</v>
      </c>
      <c r="K66" s="495" t="s">
        <v>1128</v>
      </c>
    </row>
    <row r="67" spans="1:11" s="51" customFormat="1" ht="39.75" customHeight="1" x14ac:dyDescent="0.2">
      <c r="A67" s="98">
        <v>600100000010</v>
      </c>
      <c r="B67" s="99" t="s">
        <v>1247</v>
      </c>
      <c r="C67" s="107"/>
      <c r="D67" s="495"/>
      <c r="E67" s="497"/>
      <c r="F67" s="482"/>
      <c r="G67" s="495"/>
      <c r="H67" s="495"/>
      <c r="I67" s="495"/>
      <c r="J67" s="495"/>
      <c r="K67" s="495"/>
    </row>
    <row r="68" spans="1:11" s="51" customFormat="1" ht="41.25" customHeight="1" x14ac:dyDescent="0.2">
      <c r="A68" s="98">
        <v>600090000013</v>
      </c>
      <c r="B68" s="99" t="s">
        <v>1248</v>
      </c>
      <c r="C68" s="107"/>
      <c r="D68" s="112" t="s">
        <v>1249</v>
      </c>
      <c r="E68" s="109">
        <v>261</v>
      </c>
      <c r="F68" s="273">
        <v>235</v>
      </c>
      <c r="G68" s="112">
        <v>20</v>
      </c>
      <c r="H68" s="274" t="s">
        <v>702</v>
      </c>
      <c r="I68" s="274" t="s">
        <v>702</v>
      </c>
      <c r="J68" s="112" t="s">
        <v>1127</v>
      </c>
      <c r="K68" s="112" t="s">
        <v>1128</v>
      </c>
    </row>
    <row r="69" spans="1:11" s="51" customFormat="1" ht="18" x14ac:dyDescent="0.2">
      <c r="E69" s="275"/>
      <c r="F69" s="275"/>
    </row>
    <row r="70" spans="1:11" ht="29.85" customHeight="1" thickBot="1" x14ac:dyDescent="0.25">
      <c r="E70" s="138"/>
      <c r="F70" s="138"/>
    </row>
    <row r="71" spans="1:11" ht="36.75" customHeight="1" thickBot="1" x14ac:dyDescent="0.25">
      <c r="A71" s="68" t="str">
        <f>[1]Traduzioni!$B$5</f>
        <v>ФОРМАТ</v>
      </c>
      <c r="B71" s="598" t="str">
        <f>[1]Traduzioni!$B$32</f>
        <v>Ступень 30x31,5</v>
      </c>
      <c r="C71" s="598"/>
      <c r="D71" s="114" t="str">
        <f>[1]Traduzioni!$B$6</f>
        <v>ОБРАБОТКА:</v>
      </c>
      <c r="E71" s="115"/>
      <c r="F71" s="115"/>
      <c r="G71" s="477" t="str">
        <f>[1]Traduzioni!$B$16</f>
        <v>Натуральная</v>
      </c>
      <c r="H71" s="477"/>
      <c r="I71" s="477"/>
      <c r="J71" s="71"/>
      <c r="K71" s="72"/>
    </row>
    <row r="72" spans="1:11" ht="34.5" hidden="1" customHeight="1" thickBot="1" x14ac:dyDescent="0.25">
      <c r="A72" s="73" t="str">
        <f>[1]Traduzioni!$A$5</f>
        <v>FORMATO</v>
      </c>
      <c r="B72" s="599" t="str">
        <f>[1]Traduzioni!$A$32</f>
        <v>Scalino 30x31,5</v>
      </c>
      <c r="C72" s="599"/>
      <c r="D72" s="116" t="str">
        <f>[1]Traduzioni!$A$6</f>
        <v>FINITURA:</v>
      </c>
      <c r="E72" s="117"/>
      <c r="F72" s="117"/>
      <c r="G72" s="478" t="str">
        <f>[1]Traduzioni!$A$16</f>
        <v>Naturale</v>
      </c>
      <c r="H72" s="478"/>
      <c r="I72" s="478"/>
      <c r="J72" s="76"/>
      <c r="K72" s="77"/>
    </row>
    <row r="73" spans="1:11" ht="21" hidden="1" thickBot="1" x14ac:dyDescent="0.25">
      <c r="A73" s="78" t="str">
        <f>[1]Traduzioni!$C$5</f>
        <v>SIZE</v>
      </c>
      <c r="B73" s="600" t="str">
        <f>[1]Traduzioni!$C$32</f>
        <v>Step Tread 30x31,5</v>
      </c>
      <c r="C73" s="600"/>
      <c r="D73" s="118" t="str">
        <f>[1]Traduzioni!$C$6</f>
        <v>FINISH:</v>
      </c>
      <c r="E73" s="119"/>
      <c r="F73" s="119"/>
      <c r="G73" s="479" t="str">
        <f>[1]Traduzioni!$C$16</f>
        <v>Matt</v>
      </c>
      <c r="H73" s="479"/>
      <c r="I73" s="479"/>
      <c r="J73" s="81"/>
      <c r="K73" s="82"/>
    </row>
    <row r="74" spans="1:11" ht="16.5" hidden="1" thickBot="1" x14ac:dyDescent="0.25">
      <c r="A74" s="66"/>
      <c r="B74" s="66"/>
      <c r="C74" s="66"/>
      <c r="E74" s="113"/>
      <c r="F74" s="113"/>
      <c r="G74" s="66"/>
      <c r="H74" s="66"/>
      <c r="I74" s="66"/>
      <c r="K74" s="66"/>
    </row>
    <row r="75" spans="1:11" ht="40.5" x14ac:dyDescent="0.2">
      <c r="A75" s="83" t="str">
        <f>[1]Traduzioni!$B$7</f>
        <v>КОД</v>
      </c>
      <c r="B75" s="84" t="str">
        <f>[1]Traduzioni!$B$8</f>
        <v>АРТИКУЛ</v>
      </c>
      <c r="C75" s="85"/>
      <c r="D75" s="83" t="str">
        <f>[1]Traduzioni!$B$9</f>
        <v>ЕД.ИЗМ.</v>
      </c>
      <c r="E75" s="120" t="str">
        <f>[1]Traduzioni!$B$10</f>
        <v>РУБЛИ</v>
      </c>
      <c r="F75" s="120" t="str">
        <f>[1]Traduzioni!$B$10</f>
        <v>РУБЛИ</v>
      </c>
      <c r="G75" s="87" t="str">
        <f>[1]Traduzioni!$B$13</f>
        <v>Штук в коробке</v>
      </c>
      <c r="H75" s="87" t="s">
        <v>680</v>
      </c>
      <c r="I75" s="87" t="s">
        <v>681</v>
      </c>
      <c r="J75" s="87" t="str">
        <f>[1]Traduzioni!$B$11</f>
        <v>Минималь-ный заказ</v>
      </c>
      <c r="K75" s="87" t="str">
        <f>[1]Traduzioni!$B$12</f>
        <v>Продается только коробками</v>
      </c>
    </row>
    <row r="76" spans="1:11" ht="2.25" customHeight="1" thickBot="1" x14ac:dyDescent="0.25">
      <c r="A76" s="88" t="str">
        <f>[1]Traduzioni!$A$7</f>
        <v>CODICE</v>
      </c>
      <c r="B76" s="89" t="str">
        <f>[1]Traduzioni!$A$8</f>
        <v>ARTICOLO</v>
      </c>
      <c r="C76" s="90"/>
      <c r="D76" s="88" t="str">
        <f>[1]Traduzioni!$A$9</f>
        <v>U.M.</v>
      </c>
      <c r="E76" s="121" t="str">
        <f>[1]Traduzioni!$A$10</f>
        <v>RUBLI</v>
      </c>
      <c r="F76" s="121" t="str">
        <f>[1]Traduzioni!$A$10</f>
        <v>RUBLI</v>
      </c>
      <c r="G76" s="92" t="str">
        <f>[1]Traduzioni!$A$13</f>
        <v>Pz per scatola</v>
      </c>
      <c r="H76" s="92" t="s">
        <v>682</v>
      </c>
      <c r="I76" s="92" t="s">
        <v>683</v>
      </c>
      <c r="J76" s="92" t="str">
        <f>[1]Traduzioni!$A$11</f>
        <v>Ordine minimo</v>
      </c>
      <c r="K76" s="92" t="str">
        <f>[1]Traduzioni!$A$12</f>
        <v>Venduto solo a scatole intere</v>
      </c>
    </row>
    <row r="77" spans="1:11" ht="27.75" hidden="1" thickBot="1" x14ac:dyDescent="0.25">
      <c r="A77" s="93" t="str">
        <f>[1]Traduzioni!$C$7</f>
        <v>CODE</v>
      </c>
      <c r="B77" s="94" t="str">
        <f>[1]Traduzioni!$C$8</f>
        <v>ITEM</v>
      </c>
      <c r="C77" s="95"/>
      <c r="D77" s="93" t="str">
        <f>[1]Traduzioni!$C$9</f>
        <v>U.M.</v>
      </c>
      <c r="E77" s="122" t="str">
        <f>[1]Traduzioni!$C$10</f>
        <v>RUBLES</v>
      </c>
      <c r="F77" s="122" t="str">
        <f>[1]Traduzioni!$C$10</f>
        <v>RUBLES</v>
      </c>
      <c r="G77" s="92" t="str">
        <f>[1]Traduzioni!$C$13</f>
        <v>Pieces in a box</v>
      </c>
      <c r="H77" s="92" t="s">
        <v>684</v>
      </c>
      <c r="I77" s="92" t="s">
        <v>685</v>
      </c>
      <c r="J77" s="92" t="str">
        <f>[1]Traduzioni!$C$11</f>
        <v>Min. Qty to be ordered</v>
      </c>
      <c r="K77" s="92" t="str">
        <f>[1]Traduzioni!$C$12</f>
        <v>Sold for full boxes only</v>
      </c>
    </row>
    <row r="78" spans="1:11" ht="39" customHeight="1" thickBot="1" x14ac:dyDescent="0.25">
      <c r="A78" s="151">
        <v>620070000034</v>
      </c>
      <c r="B78" s="139" t="s">
        <v>1250</v>
      </c>
      <c r="C78" s="152"/>
      <c r="D78" s="521" t="s">
        <v>701</v>
      </c>
      <c r="E78" s="522">
        <v>775</v>
      </c>
      <c r="F78" s="523">
        <v>698</v>
      </c>
      <c r="G78" s="585" t="s">
        <v>1071</v>
      </c>
      <c r="H78" s="585"/>
      <c r="I78" s="585"/>
      <c r="J78" s="585"/>
      <c r="K78" s="585"/>
    </row>
    <row r="79" spans="1:11" ht="32.25" thickBot="1" x14ac:dyDescent="0.25">
      <c r="A79" s="151">
        <v>620070000033</v>
      </c>
      <c r="B79" s="148" t="s">
        <v>1251</v>
      </c>
      <c r="C79" s="155"/>
      <c r="D79" s="521"/>
      <c r="E79" s="522"/>
      <c r="F79" s="523"/>
      <c r="G79" s="585"/>
      <c r="H79" s="585"/>
      <c r="I79" s="585"/>
      <c r="J79" s="585"/>
      <c r="K79" s="585"/>
    </row>
    <row r="80" spans="1:11" ht="32.25" thickBot="1" x14ac:dyDescent="0.25">
      <c r="A80" s="151">
        <v>620070000032</v>
      </c>
      <c r="B80" s="148" t="s">
        <v>1252</v>
      </c>
      <c r="C80" s="155"/>
      <c r="D80" s="521"/>
      <c r="E80" s="522"/>
      <c r="F80" s="523"/>
      <c r="G80" s="585" t="s">
        <v>1074</v>
      </c>
      <c r="H80" s="585"/>
      <c r="I80" s="585"/>
      <c r="J80" s="585"/>
      <c r="K80" s="585"/>
    </row>
    <row r="81" spans="1:11" ht="31.5" x14ac:dyDescent="0.2">
      <c r="A81" s="151">
        <v>620070000031</v>
      </c>
      <c r="B81" s="148" t="s">
        <v>1253</v>
      </c>
      <c r="C81" s="155"/>
      <c r="D81" s="521"/>
      <c r="E81" s="522"/>
      <c r="F81" s="523"/>
      <c r="G81" s="585" t="s">
        <v>1077</v>
      </c>
      <c r="H81" s="585"/>
      <c r="I81" s="585"/>
      <c r="J81" s="585"/>
      <c r="K81" s="585"/>
    </row>
    <row r="82" spans="1:11" ht="29.85" customHeight="1" thickBot="1" x14ac:dyDescent="0.25">
      <c r="A82" s="66"/>
      <c r="B82" s="66"/>
      <c r="C82" s="66"/>
      <c r="E82" s="113"/>
      <c r="F82" s="113"/>
      <c r="G82" s="66"/>
      <c r="H82" s="66"/>
      <c r="I82" s="66"/>
      <c r="K82" s="66"/>
    </row>
    <row r="83" spans="1:11" ht="45" customHeight="1" x14ac:dyDescent="0.2">
      <c r="A83" s="68" t="str">
        <f>[1]Traduzioni!$B$5</f>
        <v>ФОРМАТ</v>
      </c>
      <c r="B83" s="598" t="str">
        <f>[1]Traduzioni!$B$33</f>
        <v>Ступень Угловая 31,5x31,5</v>
      </c>
      <c r="C83" s="598"/>
      <c r="D83" s="114" t="str">
        <f>[1]Traduzioni!$B$6</f>
        <v>ОБРАБОТКА:</v>
      </c>
      <c r="E83" s="115"/>
      <c r="F83" s="115"/>
      <c r="G83" s="477" t="str">
        <f>[1]Traduzioni!$B$16</f>
        <v>Натуральная</v>
      </c>
      <c r="H83" s="477"/>
      <c r="I83" s="477"/>
      <c r="J83" s="71"/>
      <c r="K83" s="72"/>
    </row>
    <row r="84" spans="1:11" ht="0.75" customHeight="1" thickBot="1" x14ac:dyDescent="0.25">
      <c r="A84" s="73" t="str">
        <f>[1]Traduzioni!$A$5</f>
        <v>FORMATO</v>
      </c>
      <c r="B84" s="599" t="str">
        <f>[1]Traduzioni!$A$33</f>
        <v>Scalino angolare 31,5x31,5</v>
      </c>
      <c r="C84" s="599"/>
      <c r="D84" s="116" t="str">
        <f>[1]Traduzioni!$A$6</f>
        <v>FINITURA:</v>
      </c>
      <c r="E84" s="117"/>
      <c r="F84" s="117"/>
      <c r="G84" s="478" t="str">
        <f>[1]Traduzioni!$A$16</f>
        <v>Naturale</v>
      </c>
      <c r="H84" s="478"/>
      <c r="I84" s="478"/>
      <c r="J84" s="76"/>
      <c r="K84" s="77"/>
    </row>
    <row r="85" spans="1:11" ht="21" hidden="1" thickBot="1" x14ac:dyDescent="0.25">
      <c r="A85" s="78" t="str">
        <f>[1]Traduzioni!$C$5</f>
        <v>SIZE</v>
      </c>
      <c r="B85" s="600" t="str">
        <f>[1]Traduzioni!$C$33</f>
        <v>Step Tread Corner 31,5x31,5</v>
      </c>
      <c r="C85" s="600"/>
      <c r="D85" s="118" t="str">
        <f>[1]Traduzioni!$C$6</f>
        <v>FINISH:</v>
      </c>
      <c r="E85" s="119"/>
      <c r="F85" s="119"/>
      <c r="G85" s="479" t="str">
        <f>[1]Traduzioni!$C$16</f>
        <v>Matt</v>
      </c>
      <c r="H85" s="479"/>
      <c r="I85" s="479"/>
      <c r="J85" s="81"/>
      <c r="K85" s="82"/>
    </row>
    <row r="86" spans="1:11" ht="16.5" hidden="1" thickBot="1" x14ac:dyDescent="0.25">
      <c r="A86" s="66"/>
      <c r="B86" s="66"/>
      <c r="C86" s="66"/>
      <c r="E86" s="113"/>
      <c r="F86" s="113"/>
      <c r="G86" s="66"/>
      <c r="H86" s="66"/>
      <c r="I86" s="66"/>
      <c r="K86" s="66"/>
    </row>
    <row r="87" spans="1:11" ht="42.75" customHeight="1" thickBot="1" x14ac:dyDescent="0.25">
      <c r="A87" s="83" t="str">
        <f>[1]Traduzioni!$B$7</f>
        <v>КОД</v>
      </c>
      <c r="B87" s="84" t="str">
        <f>[1]Traduzioni!$B$8</f>
        <v>АРТИКУЛ</v>
      </c>
      <c r="C87" s="85"/>
      <c r="D87" s="83" t="str">
        <f>[1]Traduzioni!$B$9</f>
        <v>ЕД.ИЗМ.</v>
      </c>
      <c r="E87" s="120" t="str">
        <f>[1]Traduzioni!$B$10</f>
        <v>РУБЛИ</v>
      </c>
      <c r="F87" s="120" t="str">
        <f>[1]Traduzioni!$B$10</f>
        <v>РУБЛИ</v>
      </c>
      <c r="G87" s="87" t="str">
        <f>[1]Traduzioni!$B$13</f>
        <v>Штук в коробке</v>
      </c>
      <c r="H87" s="87" t="s">
        <v>680</v>
      </c>
      <c r="I87" s="87" t="s">
        <v>681</v>
      </c>
      <c r="J87" s="87" t="str">
        <f>[1]Traduzioni!$B$11</f>
        <v>Минималь-ный заказ</v>
      </c>
      <c r="K87" s="87" t="str">
        <f>[1]Traduzioni!$B$12</f>
        <v>Продается только коробками</v>
      </c>
    </row>
    <row r="88" spans="1:11" ht="33" hidden="1" customHeight="1" thickBot="1" x14ac:dyDescent="0.25">
      <c r="A88" s="88" t="str">
        <f>[1]Traduzioni!$A$7</f>
        <v>CODICE</v>
      </c>
      <c r="B88" s="89" t="str">
        <f>[1]Traduzioni!$A$8</f>
        <v>ARTICOLO</v>
      </c>
      <c r="C88" s="90"/>
      <c r="D88" s="88" t="str">
        <f>[1]Traduzioni!$A$9</f>
        <v>U.M.</v>
      </c>
      <c r="E88" s="121" t="str">
        <f>[1]Traduzioni!$A$10</f>
        <v>RUBLI</v>
      </c>
      <c r="F88" s="121" t="str">
        <f>[1]Traduzioni!$A$10</f>
        <v>RUBLI</v>
      </c>
      <c r="G88" s="92" t="str">
        <f>[1]Traduzioni!$A$13</f>
        <v>Pz per scatola</v>
      </c>
      <c r="H88" s="92" t="s">
        <v>682</v>
      </c>
      <c r="I88" s="92" t="s">
        <v>683</v>
      </c>
      <c r="J88" s="92" t="str">
        <f>[1]Traduzioni!$A$11</f>
        <v>Ordine minimo</v>
      </c>
      <c r="K88" s="92" t="str">
        <f>[1]Traduzioni!$A$12</f>
        <v>Venduto solo a scatole intere</v>
      </c>
    </row>
    <row r="89" spans="1:11" ht="33.75" hidden="1" customHeight="1" thickBot="1" x14ac:dyDescent="0.25">
      <c r="A89" s="93" t="str">
        <f>[1]Traduzioni!$C$7</f>
        <v>CODE</v>
      </c>
      <c r="B89" s="94" t="str">
        <f>[1]Traduzioni!$C$8</f>
        <v>ITEM</v>
      </c>
      <c r="C89" s="95"/>
      <c r="D89" s="93" t="str">
        <f>[1]Traduzioni!$C$9</f>
        <v>U.M.</v>
      </c>
      <c r="E89" s="122" t="str">
        <f>[1]Traduzioni!$C$10</f>
        <v>RUBLES</v>
      </c>
      <c r="F89" s="122" t="str">
        <f>[1]Traduzioni!$C$10</f>
        <v>RUBLES</v>
      </c>
      <c r="G89" s="97" t="str">
        <f>[1]Traduzioni!$C$13</f>
        <v>Pieces in a box</v>
      </c>
      <c r="H89" s="97" t="s">
        <v>684</v>
      </c>
      <c r="I89" s="97" t="s">
        <v>685</v>
      </c>
      <c r="J89" s="97" t="str">
        <f>[1]Traduzioni!$C$11</f>
        <v>Min. Qty to be ordered</v>
      </c>
      <c r="K89" s="97" t="str">
        <f>[1]Traduzioni!$C$12</f>
        <v>Sold for full boxes only</v>
      </c>
    </row>
    <row r="90" spans="1:11" ht="31.5" customHeight="1" thickBot="1" x14ac:dyDescent="0.25">
      <c r="A90" s="151">
        <v>620070000038</v>
      </c>
      <c r="B90" s="139" t="s">
        <v>1254</v>
      </c>
      <c r="C90" s="152"/>
      <c r="D90" s="521" t="s">
        <v>701</v>
      </c>
      <c r="E90" s="522">
        <v>1425</v>
      </c>
      <c r="F90" s="522">
        <v>1283</v>
      </c>
      <c r="G90" s="585" t="s">
        <v>1071</v>
      </c>
      <c r="H90" s="585"/>
      <c r="I90" s="585"/>
      <c r="J90" s="585"/>
      <c r="K90" s="585"/>
    </row>
    <row r="91" spans="1:11" ht="32.25" thickBot="1" x14ac:dyDescent="0.25">
      <c r="A91" s="151">
        <v>620070000037</v>
      </c>
      <c r="B91" s="148" t="s">
        <v>1255</v>
      </c>
      <c r="C91" s="155"/>
      <c r="D91" s="521"/>
      <c r="E91" s="522"/>
      <c r="F91" s="522"/>
      <c r="G91" s="585"/>
      <c r="H91" s="585"/>
      <c r="I91" s="585"/>
      <c r="J91" s="585"/>
      <c r="K91" s="585"/>
    </row>
    <row r="92" spans="1:11" ht="31.5" customHeight="1" thickBot="1" x14ac:dyDescent="0.25">
      <c r="A92" s="151">
        <v>620070000036</v>
      </c>
      <c r="B92" s="148" t="s">
        <v>1256</v>
      </c>
      <c r="C92" s="155"/>
      <c r="D92" s="521"/>
      <c r="E92" s="522"/>
      <c r="F92" s="522"/>
      <c r="G92" s="585" t="s">
        <v>1074</v>
      </c>
      <c r="H92" s="585"/>
      <c r="I92" s="585"/>
      <c r="J92" s="585"/>
      <c r="K92" s="585"/>
    </row>
    <row r="93" spans="1:11" ht="32.25" customHeight="1" x14ac:dyDescent="0.2">
      <c r="A93" s="151">
        <v>620070000035</v>
      </c>
      <c r="B93" s="148" t="s">
        <v>1257</v>
      </c>
      <c r="C93" s="155"/>
      <c r="D93" s="521"/>
      <c r="E93" s="522"/>
      <c r="F93" s="522"/>
      <c r="G93" s="585" t="s">
        <v>1077</v>
      </c>
      <c r="H93" s="585"/>
      <c r="I93" s="585"/>
      <c r="J93" s="585"/>
      <c r="K93" s="585"/>
    </row>
    <row r="94" spans="1:11" ht="30.6" customHeight="1" x14ac:dyDescent="0.2">
      <c r="E94" s="138"/>
      <c r="F94" s="138"/>
    </row>
    <row r="95" spans="1:11" ht="16.5" thickBot="1" x14ac:dyDescent="0.25">
      <c r="E95" s="138"/>
      <c r="F95" s="138"/>
    </row>
    <row r="96" spans="1:11" ht="48" customHeight="1" thickBot="1" x14ac:dyDescent="0.25">
      <c r="A96" s="68" t="str">
        <f>[1]Traduzioni!$B$5</f>
        <v>ФОРМАТ</v>
      </c>
      <c r="B96" s="540" t="str">
        <f>[1]Traduzioni!$B$36</f>
        <v>Казали Вставка Черки 30x30</v>
      </c>
      <c r="C96" s="540"/>
      <c r="D96" s="114" t="s">
        <v>752</v>
      </c>
      <c r="E96" s="115"/>
      <c r="F96" s="115"/>
      <c r="G96" s="477" t="str">
        <f>[1]Traduzioni!$B$16</f>
        <v>Натуральная</v>
      </c>
      <c r="H96" s="477"/>
      <c r="I96" s="477"/>
      <c r="J96" s="71"/>
      <c r="K96" s="72"/>
    </row>
    <row r="97" spans="1:11" ht="21" hidden="1" thickBot="1" x14ac:dyDescent="0.25">
      <c r="A97" s="73" t="str">
        <f>[1]Traduzioni!$A$5</f>
        <v>FORMATO</v>
      </c>
      <c r="B97" s="542" t="str">
        <f>[1]Traduzioni!$A$36</f>
        <v>Casali Inserto Cerchi 30x30</v>
      </c>
      <c r="C97" s="542"/>
      <c r="D97" s="116" t="s">
        <v>753</v>
      </c>
      <c r="E97" s="117"/>
      <c r="F97" s="117"/>
      <c r="G97" s="478" t="str">
        <f>[1]Traduzioni!$A$16</f>
        <v>Naturale</v>
      </c>
      <c r="H97" s="478"/>
      <c r="I97" s="478"/>
      <c r="J97" s="76"/>
      <c r="K97" s="77"/>
    </row>
    <row r="98" spans="1:11" ht="21" hidden="1" thickBot="1" x14ac:dyDescent="0.25">
      <c r="A98" s="78" t="str">
        <f>[1]Traduzioni!$C$5</f>
        <v>SIZE</v>
      </c>
      <c r="B98" s="604" t="str">
        <f>[1]Traduzioni!$C$36</f>
        <v>Casali Cerchi Insert 30x30</v>
      </c>
      <c r="C98" s="604"/>
      <c r="D98" s="118" t="s">
        <v>754</v>
      </c>
      <c r="E98" s="119"/>
      <c r="F98" s="119"/>
      <c r="G98" s="479" t="str">
        <f>[1]Traduzioni!$C$16</f>
        <v>Matt</v>
      </c>
      <c r="H98" s="479"/>
      <c r="I98" s="479"/>
      <c r="J98" s="81"/>
      <c r="K98" s="82"/>
    </row>
    <row r="99" spans="1:11" ht="16.5" hidden="1" thickBot="1" x14ac:dyDescent="0.25">
      <c r="A99" s="66"/>
      <c r="B99" s="127"/>
      <c r="C99" s="127"/>
      <c r="E99" s="113"/>
      <c r="F99" s="113"/>
      <c r="G99" s="66"/>
      <c r="H99" s="66"/>
      <c r="I99" s="66"/>
      <c r="K99" s="66"/>
    </row>
    <row r="100" spans="1:11" ht="54.75" customHeight="1" thickBot="1" x14ac:dyDescent="0.25">
      <c r="A100" s="83" t="str">
        <f>[1]Traduzioni!$B$7</f>
        <v>КОД</v>
      </c>
      <c r="B100" s="84" t="str">
        <f>[1]Traduzioni!$B$8</f>
        <v>АРТИКУЛ</v>
      </c>
      <c r="C100" s="85"/>
      <c r="D100" s="83" t="str">
        <f>[1]Traduzioni!$B$9</f>
        <v>ЕД.ИЗМ.</v>
      </c>
      <c r="E100" s="120" t="str">
        <f>[1]Traduzioni!$B$10</f>
        <v>РУБЛИ</v>
      </c>
      <c r="F100" s="120" t="str">
        <f>[1]Traduzioni!$B$10</f>
        <v>РУБЛИ</v>
      </c>
      <c r="G100" s="87" t="str">
        <f>[1]Traduzioni!$B$13</f>
        <v>Штук в коробке</v>
      </c>
      <c r="H100" s="87" t="str">
        <f>[1]Traduzioni!$B$14</f>
        <v>М2 в коробке</v>
      </c>
      <c r="I100" s="87" t="str">
        <f>[1]Traduzioni!$B$15</f>
        <v>М2 в паллете</v>
      </c>
      <c r="J100" s="87" t="str">
        <f>[1]Traduzioni!$B$11</f>
        <v>Минималь-ный заказ</v>
      </c>
      <c r="K100" s="87" t="str">
        <f>[1]Traduzioni!$B$12</f>
        <v>Продается только коробками</v>
      </c>
    </row>
    <row r="101" spans="1:11" ht="39.75" hidden="1" customHeight="1" thickBot="1" x14ac:dyDescent="0.25">
      <c r="A101" s="88" t="str">
        <f>[1]Traduzioni!$A$7</f>
        <v>CODICE</v>
      </c>
      <c r="B101" s="89" t="str">
        <f>[1]Traduzioni!$A$8</f>
        <v>ARTICOLO</v>
      </c>
      <c r="C101" s="90"/>
      <c r="D101" s="88" t="str">
        <f>[1]Traduzioni!$A$9</f>
        <v>U.M.</v>
      </c>
      <c r="E101" s="121" t="str">
        <f>[1]Traduzioni!$A$10</f>
        <v>RUBLI</v>
      </c>
      <c r="F101" s="121" t="str">
        <f>[1]Traduzioni!$A$10</f>
        <v>RUBLI</v>
      </c>
      <c r="G101" s="92" t="str">
        <f>[1]Traduzioni!$A$13</f>
        <v>Pz per scatola</v>
      </c>
      <c r="H101" s="92" t="str">
        <f>[1]Traduzioni!$A$14</f>
        <v>Mq per scatola</v>
      </c>
      <c r="I101" s="92" t="str">
        <f>[1]Traduzioni!$A$15</f>
        <v>Mq per pallet</v>
      </c>
      <c r="J101" s="92" t="str">
        <f>[1]Traduzioni!$A$11</f>
        <v>Ordine minimo</v>
      </c>
      <c r="K101" s="92" t="str">
        <f>[1]Traduzioni!$A$12</f>
        <v>Venduto solo a scatole intere</v>
      </c>
    </row>
    <row r="102" spans="1:11" ht="38.25" hidden="1" customHeight="1" thickBot="1" x14ac:dyDescent="0.25">
      <c r="A102" s="93" t="str">
        <f>[1]Traduzioni!$C$7</f>
        <v>CODE</v>
      </c>
      <c r="B102" s="94" t="str">
        <f>[1]Traduzioni!$C$8</f>
        <v>ITEM</v>
      </c>
      <c r="C102" s="95"/>
      <c r="D102" s="88" t="str">
        <f>[1]Traduzioni!$C$9</f>
        <v>U.M.</v>
      </c>
      <c r="E102" s="121" t="str">
        <f>[1]Traduzioni!$C$10</f>
        <v>RUBLES</v>
      </c>
      <c r="F102" s="121" t="str">
        <f>[1]Traduzioni!$C$10</f>
        <v>RUBLES</v>
      </c>
      <c r="G102" s="92" t="str">
        <f>[1]Traduzioni!$C$13</f>
        <v>Pieces in a box</v>
      </c>
      <c r="H102" s="92" t="str">
        <f>[1]Traduzioni!$C$14</f>
        <v xml:space="preserve">Sqm in a box </v>
      </c>
      <c r="I102" s="92" t="str">
        <f>[1]Traduzioni!$C$15</f>
        <v xml:space="preserve">Sqm per pallet </v>
      </c>
      <c r="J102" s="92" t="str">
        <f>[1]Traduzioni!$C$11</f>
        <v>Min. Qty to be ordered</v>
      </c>
      <c r="K102" s="92" t="str">
        <f>[1]Traduzioni!$C$12</f>
        <v>Sold for full boxes only</v>
      </c>
    </row>
    <row r="103" spans="1:11" ht="33" customHeight="1" x14ac:dyDescent="0.2">
      <c r="A103" s="145">
        <v>610080000010</v>
      </c>
      <c r="B103" s="139" t="s">
        <v>1258</v>
      </c>
      <c r="C103" s="247"/>
      <c r="D103" s="536" t="s">
        <v>917</v>
      </c>
      <c r="E103" s="531">
        <v>1085</v>
      </c>
      <c r="F103" s="532">
        <v>977</v>
      </c>
      <c r="G103" s="536">
        <v>13</v>
      </c>
      <c r="H103" s="536">
        <v>1.17</v>
      </c>
      <c r="I103" s="536">
        <v>56.16</v>
      </c>
      <c r="J103" s="536" t="str">
        <f>[1]Traduzioni!$A$88</f>
        <v>Коробко  Scatola   Box</v>
      </c>
      <c r="K103" s="536" t="str">
        <f>[1]Traduzioni!$A$85</f>
        <v>да - sì - yes</v>
      </c>
    </row>
    <row r="104" spans="1:11" ht="31.5" x14ac:dyDescent="0.2">
      <c r="A104" s="145">
        <v>610080000009</v>
      </c>
      <c r="B104" s="148" t="s">
        <v>1259</v>
      </c>
      <c r="C104" s="144"/>
      <c r="D104" s="536"/>
      <c r="E104" s="531"/>
      <c r="F104" s="532"/>
      <c r="G104" s="536"/>
      <c r="H104" s="536"/>
      <c r="I104" s="536"/>
      <c r="J104" s="536"/>
      <c r="K104" s="536"/>
    </row>
    <row r="105" spans="1:11" ht="31.5" x14ac:dyDescent="0.2">
      <c r="A105" s="145">
        <v>610080000008</v>
      </c>
      <c r="B105" s="148" t="s">
        <v>1260</v>
      </c>
      <c r="C105" s="144"/>
      <c r="D105" s="536"/>
      <c r="E105" s="531"/>
      <c r="F105" s="532"/>
      <c r="G105" s="536"/>
      <c r="H105" s="536"/>
      <c r="I105" s="536"/>
      <c r="J105" s="536"/>
      <c r="K105" s="536"/>
    </row>
    <row r="106" spans="1:11" ht="47.25" x14ac:dyDescent="0.2">
      <c r="A106" s="145">
        <v>610080000007</v>
      </c>
      <c r="B106" s="148" t="s">
        <v>1261</v>
      </c>
      <c r="C106" s="144"/>
      <c r="D106" s="171" t="s">
        <v>917</v>
      </c>
      <c r="E106" s="168">
        <v>1099</v>
      </c>
      <c r="F106" s="169">
        <v>989</v>
      </c>
      <c r="G106" s="171">
        <v>13</v>
      </c>
      <c r="H106" s="171">
        <v>1.17</v>
      </c>
      <c r="I106" s="171">
        <v>56.16</v>
      </c>
      <c r="J106" s="171" t="str">
        <f>[1]Traduzioni!$A$88</f>
        <v>Коробко  Scatola   Box</v>
      </c>
      <c r="K106" s="171" t="str">
        <f>[1]Traduzioni!$A$85</f>
        <v>да - sì - yes</v>
      </c>
    </row>
    <row r="107" spans="1:11" ht="36.75" customHeight="1" thickBot="1" x14ac:dyDescent="0.25">
      <c r="A107" s="66"/>
      <c r="B107" s="127"/>
      <c r="C107" s="127"/>
      <c r="E107" s="113"/>
      <c r="F107" s="113"/>
      <c r="G107" s="66"/>
      <c r="H107" s="66"/>
      <c r="I107" s="66"/>
      <c r="K107" s="66"/>
    </row>
    <row r="108" spans="1:11" ht="48" customHeight="1" thickBot="1" x14ac:dyDescent="0.25">
      <c r="A108" s="68" t="str">
        <f>[1]Traduzioni!$B$5</f>
        <v>ФОРМАТ</v>
      </c>
      <c r="B108" s="540" t="str">
        <f>[1]Traduzioni!$B$37</f>
        <v>Казали Фашиа Черки 10x30</v>
      </c>
      <c r="C108" s="540"/>
      <c r="D108" s="114" t="s">
        <v>752</v>
      </c>
      <c r="E108" s="115"/>
      <c r="F108" s="115"/>
      <c r="G108" s="477" t="str">
        <f>[1]Traduzioni!$B$16</f>
        <v>Натуральная</v>
      </c>
      <c r="H108" s="477"/>
      <c r="I108" s="477"/>
      <c r="J108" s="71"/>
      <c r="K108" s="72"/>
    </row>
    <row r="109" spans="1:11" ht="38.25" hidden="1" customHeight="1" thickBot="1" x14ac:dyDescent="0.25">
      <c r="A109" s="73" t="str">
        <f>[1]Traduzioni!$A$5</f>
        <v>FORMATO</v>
      </c>
      <c r="B109" s="542" t="str">
        <f>[1]Traduzioni!$A$37</f>
        <v>Casali Fascia Cerchi 10x30</v>
      </c>
      <c r="C109" s="542"/>
      <c r="D109" s="116" t="s">
        <v>753</v>
      </c>
      <c r="E109" s="117"/>
      <c r="F109" s="117"/>
      <c r="G109" s="478" t="str">
        <f>[1]Traduzioni!$A$16</f>
        <v>Naturale</v>
      </c>
      <c r="H109" s="478"/>
      <c r="I109" s="478"/>
      <c r="J109" s="76"/>
      <c r="K109" s="77"/>
    </row>
    <row r="110" spans="1:11" ht="21" hidden="1" thickBot="1" x14ac:dyDescent="0.25">
      <c r="A110" s="78" t="str">
        <f>[1]Traduzioni!$C$5</f>
        <v>SIZE</v>
      </c>
      <c r="B110" s="604" t="str">
        <f>[1]Traduzioni!$C$37</f>
        <v>Casali Cerchi Fascia 10x30</v>
      </c>
      <c r="C110" s="604"/>
      <c r="D110" s="118" t="s">
        <v>754</v>
      </c>
      <c r="E110" s="119"/>
      <c r="F110" s="119"/>
      <c r="G110" s="479" t="str">
        <f>[1]Traduzioni!$C$16</f>
        <v>Matt</v>
      </c>
      <c r="H110" s="479"/>
      <c r="I110" s="479"/>
      <c r="J110" s="81"/>
      <c r="K110" s="82"/>
    </row>
    <row r="111" spans="1:11" ht="16.5" hidden="1" thickBot="1" x14ac:dyDescent="0.25">
      <c r="A111" s="66"/>
      <c r="B111" s="127"/>
      <c r="C111" s="127"/>
      <c r="E111" s="113"/>
      <c r="F111" s="113"/>
      <c r="G111" s="66"/>
      <c r="H111" s="66"/>
      <c r="I111" s="66"/>
      <c r="K111" s="66"/>
    </row>
    <row r="112" spans="1:11" ht="42.75" customHeight="1" thickBot="1" x14ac:dyDescent="0.25">
      <c r="A112" s="83" t="str">
        <f>[1]Traduzioni!$B$7</f>
        <v>КОД</v>
      </c>
      <c r="B112" s="84" t="str">
        <f>[1]Traduzioni!$B$8</f>
        <v>АРТИКУЛ</v>
      </c>
      <c r="C112" s="85"/>
      <c r="D112" s="83" t="str">
        <f>[1]Traduzioni!$B$9</f>
        <v>ЕД.ИЗМ.</v>
      </c>
      <c r="E112" s="120" t="str">
        <f>[1]Traduzioni!$B$10</f>
        <v>РУБЛИ</v>
      </c>
      <c r="F112" s="120" t="str">
        <f>[1]Traduzioni!$B$10</f>
        <v>РУБЛИ</v>
      </c>
      <c r="G112" s="87" t="str">
        <f>[1]Traduzioni!$B$13</f>
        <v>Штук в коробке</v>
      </c>
      <c r="H112" s="87" t="str">
        <f>[1]Traduzioni!$B$14</f>
        <v>М2 в коробке</v>
      </c>
      <c r="I112" s="87" t="str">
        <f>[1]Traduzioni!$B$15</f>
        <v>М2 в паллете</v>
      </c>
      <c r="J112" s="87" t="str">
        <f>[1]Traduzioni!$B$11</f>
        <v>Минималь-ный заказ</v>
      </c>
      <c r="K112" s="87" t="str">
        <f>[1]Traduzioni!$B$12</f>
        <v>Продается только коробками</v>
      </c>
    </row>
    <row r="113" spans="1:11" ht="40.5" hidden="1" customHeight="1" thickBot="1" x14ac:dyDescent="0.25">
      <c r="A113" s="88" t="str">
        <f>[1]Traduzioni!$A$7</f>
        <v>CODICE</v>
      </c>
      <c r="B113" s="89" t="str">
        <f>[1]Traduzioni!$A$8</f>
        <v>ARTICOLO</v>
      </c>
      <c r="C113" s="90"/>
      <c r="D113" s="88" t="str">
        <f>[1]Traduzioni!$A$9</f>
        <v>U.M.</v>
      </c>
      <c r="E113" s="121" t="str">
        <f>[1]Traduzioni!$A$10</f>
        <v>RUBLI</v>
      </c>
      <c r="F113" s="121" t="str">
        <f>[1]Traduzioni!$A$10</f>
        <v>RUBLI</v>
      </c>
      <c r="G113" s="92" t="str">
        <f>[1]Traduzioni!$A$13</f>
        <v>Pz per scatola</v>
      </c>
      <c r="H113" s="92" t="str">
        <f>[1]Traduzioni!$A$14</f>
        <v>Mq per scatola</v>
      </c>
      <c r="I113" s="92" t="str">
        <f>[1]Traduzioni!$A$15</f>
        <v>Mq per pallet</v>
      </c>
      <c r="J113" s="92" t="str">
        <f>[1]Traduzioni!$A$11</f>
        <v>Ordine minimo</v>
      </c>
      <c r="K113" s="92" t="str">
        <f>[1]Traduzioni!$A$12</f>
        <v>Venduto solo a scatole intere</v>
      </c>
    </row>
    <row r="114" spans="1:11" ht="24" hidden="1" customHeight="1" thickBot="1" x14ac:dyDescent="0.25">
      <c r="A114" s="93" t="str">
        <f>[1]Traduzioni!$C$7</f>
        <v>CODE</v>
      </c>
      <c r="B114" s="94" t="str">
        <f>[1]Traduzioni!$C$8</f>
        <v>ITEM</v>
      </c>
      <c r="C114" s="95"/>
      <c r="D114" s="93" t="str">
        <f>[1]Traduzioni!$C$9</f>
        <v>U.M.</v>
      </c>
      <c r="E114" s="122" t="str">
        <f>[1]Traduzioni!$C$10</f>
        <v>RUBLES</v>
      </c>
      <c r="F114" s="122" t="str">
        <f>[1]Traduzioni!$C$10</f>
        <v>RUBLES</v>
      </c>
      <c r="G114" s="97" t="str">
        <f>[1]Traduzioni!$C$13</f>
        <v>Pieces in a box</v>
      </c>
      <c r="H114" s="97" t="str">
        <f>[1]Traduzioni!$C$14</f>
        <v xml:space="preserve">Sqm in a box </v>
      </c>
      <c r="I114" s="97" t="str">
        <f>[1]Traduzioni!$C$15</f>
        <v xml:space="preserve">Sqm per pallet </v>
      </c>
      <c r="J114" s="97" t="str">
        <f>[1]Traduzioni!$C$11</f>
        <v>Min. Qty to be ordered</v>
      </c>
      <c r="K114" s="97" t="str">
        <f>[1]Traduzioni!$C$12</f>
        <v>Sold for full boxes only</v>
      </c>
    </row>
    <row r="115" spans="1:11" ht="35.25" customHeight="1" thickBot="1" x14ac:dyDescent="0.25">
      <c r="A115" s="145">
        <v>610090000054</v>
      </c>
      <c r="B115" s="139" t="s">
        <v>1262</v>
      </c>
      <c r="C115" s="247"/>
      <c r="D115" s="513" t="s">
        <v>701</v>
      </c>
      <c r="E115" s="514">
        <v>121</v>
      </c>
      <c r="F115" s="515">
        <v>109</v>
      </c>
      <c r="G115" s="513">
        <v>10</v>
      </c>
      <c r="H115" s="513" t="s">
        <v>68</v>
      </c>
      <c r="I115" s="513" t="s">
        <v>68</v>
      </c>
      <c r="J115" s="513" t="str">
        <f>[1]Traduzioni!$A$88</f>
        <v>Коробко  Scatola   Box</v>
      </c>
      <c r="K115" s="513" t="s">
        <v>808</v>
      </c>
    </row>
    <row r="116" spans="1:11" ht="32.25" thickBot="1" x14ac:dyDescent="0.25">
      <c r="A116" s="145">
        <v>610090000053</v>
      </c>
      <c r="B116" s="148" t="s">
        <v>1263</v>
      </c>
      <c r="C116" s="144"/>
      <c r="D116" s="513"/>
      <c r="E116" s="514"/>
      <c r="F116" s="515"/>
      <c r="G116" s="513"/>
      <c r="H116" s="513"/>
      <c r="I116" s="513"/>
      <c r="J116" s="513"/>
      <c r="K116" s="513"/>
    </row>
    <row r="117" spans="1:11" ht="32.25" thickBot="1" x14ac:dyDescent="0.25">
      <c r="A117" s="145">
        <v>610090000052</v>
      </c>
      <c r="B117" s="148" t="s">
        <v>1264</v>
      </c>
      <c r="C117" s="144"/>
      <c r="D117" s="513"/>
      <c r="E117" s="514"/>
      <c r="F117" s="515"/>
      <c r="G117" s="513"/>
      <c r="H117" s="513"/>
      <c r="I117" s="513"/>
      <c r="J117" s="513"/>
      <c r="K117" s="513"/>
    </row>
    <row r="118" spans="1:11" ht="31.5" x14ac:dyDescent="0.2">
      <c r="A118" s="145">
        <v>610090000051</v>
      </c>
      <c r="B118" s="148" t="s">
        <v>1265</v>
      </c>
      <c r="C118" s="144"/>
      <c r="D118" s="513"/>
      <c r="E118" s="514"/>
      <c r="F118" s="515"/>
      <c r="G118" s="513"/>
      <c r="H118" s="513"/>
      <c r="I118" s="513"/>
      <c r="J118" s="513"/>
      <c r="K118" s="513"/>
    </row>
    <row r="119" spans="1:11" ht="36" customHeight="1" thickBot="1" x14ac:dyDescent="0.25">
      <c r="A119" s="66"/>
      <c r="B119" s="127"/>
      <c r="C119" s="127"/>
      <c r="D119" s="149"/>
      <c r="E119" s="201"/>
      <c r="F119" s="201"/>
      <c r="G119" s="127"/>
      <c r="H119" s="127"/>
      <c r="I119" s="127"/>
      <c r="J119" s="149"/>
      <c r="K119" s="127"/>
    </row>
    <row r="120" spans="1:11" ht="45" customHeight="1" thickBot="1" x14ac:dyDescent="0.25">
      <c r="A120" s="68" t="str">
        <f>[1]Traduzioni!$B$5</f>
        <v>ФОРМАТ</v>
      </c>
      <c r="B120" s="540" t="str">
        <f>[1]Traduzioni!$B$38</f>
        <v>Казали Тоццетто Черки 10x10</v>
      </c>
      <c r="C120" s="540"/>
      <c r="D120" s="114" t="s">
        <v>752</v>
      </c>
      <c r="E120" s="115"/>
      <c r="F120" s="115"/>
      <c r="G120" s="477" t="str">
        <f>[1]Traduzioni!$B$16</f>
        <v>Натуральная</v>
      </c>
      <c r="H120" s="477"/>
      <c r="I120" s="477"/>
      <c r="J120" s="71"/>
      <c r="K120" s="72"/>
    </row>
    <row r="121" spans="1:11" ht="38.25" hidden="1" customHeight="1" thickBot="1" x14ac:dyDescent="0.25">
      <c r="A121" s="73" t="str">
        <f>[1]Traduzioni!$A$5</f>
        <v>FORMATO</v>
      </c>
      <c r="B121" s="542" t="str">
        <f>[1]Traduzioni!$A$38</f>
        <v>Casali Tozzetto Cerchi 10x10</v>
      </c>
      <c r="C121" s="542"/>
      <c r="D121" s="116" t="s">
        <v>753</v>
      </c>
      <c r="E121" s="117"/>
      <c r="F121" s="117"/>
      <c r="G121" s="478" t="str">
        <f>[1]Traduzioni!$A$16</f>
        <v>Naturale</v>
      </c>
      <c r="H121" s="478"/>
      <c r="I121" s="478"/>
      <c r="J121" s="76"/>
      <c r="K121" s="77"/>
    </row>
    <row r="122" spans="1:11" ht="39" hidden="1" customHeight="1" thickBot="1" x14ac:dyDescent="0.25">
      <c r="A122" s="78" t="str">
        <f>[1]Traduzioni!$C$5</f>
        <v>SIZE</v>
      </c>
      <c r="B122" s="604" t="str">
        <f>[1]Traduzioni!$C$38</f>
        <v>Casali Cerchi Tozzetto 10x10</v>
      </c>
      <c r="C122" s="604"/>
      <c r="D122" s="118" t="s">
        <v>754</v>
      </c>
      <c r="E122" s="119"/>
      <c r="F122" s="119"/>
      <c r="G122" s="479" t="str">
        <f>[1]Traduzioni!$C$16</f>
        <v>Matt</v>
      </c>
      <c r="H122" s="479"/>
      <c r="I122" s="479"/>
      <c r="J122" s="81"/>
      <c r="K122" s="82"/>
    </row>
    <row r="123" spans="1:11" ht="16.5" hidden="1" thickBot="1" x14ac:dyDescent="0.25">
      <c r="A123" s="66"/>
      <c r="B123" s="127"/>
      <c r="C123" s="127"/>
      <c r="E123" s="113"/>
      <c r="F123" s="113"/>
      <c r="G123" s="66"/>
      <c r="H123" s="66"/>
      <c r="I123" s="66"/>
      <c r="K123" s="66"/>
    </row>
    <row r="124" spans="1:11" ht="42.75" customHeight="1" thickBot="1" x14ac:dyDescent="0.25">
      <c r="A124" s="83" t="str">
        <f>[1]Traduzioni!$B$7</f>
        <v>КОД</v>
      </c>
      <c r="B124" s="84" t="str">
        <f>[1]Traduzioni!$B$8</f>
        <v>АРТИКУЛ</v>
      </c>
      <c r="C124" s="85"/>
      <c r="D124" s="83" t="str">
        <f>[1]Traduzioni!$B$9</f>
        <v>ЕД.ИЗМ.</v>
      </c>
      <c r="E124" s="120" t="str">
        <f>[1]Traduzioni!$B$10</f>
        <v>РУБЛИ</v>
      </c>
      <c r="F124" s="120" t="str">
        <f>[1]Traduzioni!$B$10</f>
        <v>РУБЛИ</v>
      </c>
      <c r="G124" s="87" t="str">
        <f>[1]Traduzioni!$B$13</f>
        <v>Штук в коробке</v>
      </c>
      <c r="H124" s="87" t="str">
        <f>[1]Traduzioni!$B$14</f>
        <v>М2 в коробке</v>
      </c>
      <c r="I124" s="87" t="str">
        <f>[1]Traduzioni!$B$15</f>
        <v>М2 в паллете</v>
      </c>
      <c r="J124" s="87" t="str">
        <f>[1]Traduzioni!$B$11</f>
        <v>Минималь-ный заказ</v>
      </c>
      <c r="K124" s="87" t="str">
        <f>[1]Traduzioni!$B$12</f>
        <v>Продается только коробками</v>
      </c>
    </row>
    <row r="125" spans="1:11" ht="36" hidden="1" customHeight="1" thickBot="1" x14ac:dyDescent="0.25">
      <c r="A125" s="88" t="str">
        <f>[1]Traduzioni!$A$7</f>
        <v>CODICE</v>
      </c>
      <c r="B125" s="89" t="str">
        <f>[1]Traduzioni!$A$8</f>
        <v>ARTICOLO</v>
      </c>
      <c r="C125" s="90"/>
      <c r="D125" s="88" t="str">
        <f>[1]Traduzioni!$A$9</f>
        <v>U.M.</v>
      </c>
      <c r="E125" s="121" t="str">
        <f>[1]Traduzioni!$A$10</f>
        <v>RUBLI</v>
      </c>
      <c r="F125" s="121" t="str">
        <f>[1]Traduzioni!$A$10</f>
        <v>RUBLI</v>
      </c>
      <c r="G125" s="92" t="str">
        <f>[1]Traduzioni!$A$13</f>
        <v>Pz per scatola</v>
      </c>
      <c r="H125" s="92" t="str">
        <f>[1]Traduzioni!$A$14</f>
        <v>Mq per scatola</v>
      </c>
      <c r="I125" s="92" t="str">
        <f>[1]Traduzioni!$A$15</f>
        <v>Mq per pallet</v>
      </c>
      <c r="J125" s="92" t="str">
        <f>[1]Traduzioni!$A$11</f>
        <v>Ordine minimo</v>
      </c>
      <c r="K125" s="92" t="str">
        <f>[1]Traduzioni!$A$12</f>
        <v>Venduto solo a scatole intere</v>
      </c>
    </row>
    <row r="126" spans="1:11" ht="25.5" hidden="1" customHeight="1" thickBot="1" x14ac:dyDescent="0.25">
      <c r="A126" s="93" t="str">
        <f>[1]Traduzioni!$C$7</f>
        <v>CODE</v>
      </c>
      <c r="B126" s="94" t="str">
        <f>[1]Traduzioni!$C$8</f>
        <v>ITEM</v>
      </c>
      <c r="C126" s="95"/>
      <c r="D126" s="93" t="str">
        <f>[1]Traduzioni!$C$9</f>
        <v>U.M.</v>
      </c>
      <c r="E126" s="122" t="str">
        <f>[1]Traduzioni!$C$10</f>
        <v>RUBLES</v>
      </c>
      <c r="F126" s="122" t="str">
        <f>[1]Traduzioni!$C$10</f>
        <v>RUBLES</v>
      </c>
      <c r="G126" s="97" t="str">
        <f>[1]Traduzioni!$C$13</f>
        <v>Pieces in a box</v>
      </c>
      <c r="H126" s="97" t="str">
        <f>[1]Traduzioni!$C$14</f>
        <v xml:space="preserve">Sqm in a box </v>
      </c>
      <c r="I126" s="97" t="str">
        <f>[1]Traduzioni!$C$15</f>
        <v xml:space="preserve">Sqm per pallet </v>
      </c>
      <c r="J126" s="97" t="str">
        <f>[1]Traduzioni!$C$11</f>
        <v>Min. Qty to be ordered</v>
      </c>
      <c r="K126" s="97" t="str">
        <f>[1]Traduzioni!$C$12</f>
        <v>Sold for full boxes only</v>
      </c>
    </row>
    <row r="127" spans="1:11" ht="37.5" customHeight="1" thickBot="1" x14ac:dyDescent="0.25">
      <c r="A127" s="145">
        <v>610090000058</v>
      </c>
      <c r="B127" s="139" t="s">
        <v>1266</v>
      </c>
      <c r="C127" s="247"/>
      <c r="D127" s="513" t="s">
        <v>701</v>
      </c>
      <c r="E127" s="514">
        <v>86</v>
      </c>
      <c r="F127" s="515">
        <v>78</v>
      </c>
      <c r="G127" s="513">
        <v>30</v>
      </c>
      <c r="H127" s="513" t="s">
        <v>68</v>
      </c>
      <c r="I127" s="513" t="s">
        <v>68</v>
      </c>
      <c r="J127" s="513" t="str">
        <f>[1]Traduzioni!$A$88</f>
        <v>Коробко  Scatola   Box</v>
      </c>
      <c r="K127" s="513" t="s">
        <v>808</v>
      </c>
    </row>
    <row r="128" spans="1:11" ht="32.25" thickBot="1" x14ac:dyDescent="0.25">
      <c r="A128" s="145">
        <v>610090000057</v>
      </c>
      <c r="B128" s="148" t="s">
        <v>1267</v>
      </c>
      <c r="C128" s="144"/>
      <c r="D128" s="513"/>
      <c r="E128" s="514"/>
      <c r="F128" s="515"/>
      <c r="G128" s="513"/>
      <c r="H128" s="513"/>
      <c r="I128" s="513"/>
      <c r="J128" s="513"/>
      <c r="K128" s="513"/>
    </row>
    <row r="129" spans="1:11" ht="32.25" thickBot="1" x14ac:dyDescent="0.25">
      <c r="A129" s="145">
        <v>610090000056</v>
      </c>
      <c r="B129" s="148" t="s">
        <v>1268</v>
      </c>
      <c r="C129" s="144"/>
      <c r="D129" s="513"/>
      <c r="E129" s="514"/>
      <c r="F129" s="515"/>
      <c r="G129" s="513"/>
      <c r="H129" s="513"/>
      <c r="I129" s="513"/>
      <c r="J129" s="513"/>
      <c r="K129" s="513"/>
    </row>
    <row r="130" spans="1:11" ht="31.5" x14ac:dyDescent="0.2">
      <c r="A130" s="145">
        <v>610090000055</v>
      </c>
      <c r="B130" s="148" t="s">
        <v>1269</v>
      </c>
      <c r="C130" s="144"/>
      <c r="D130" s="513"/>
      <c r="E130" s="514"/>
      <c r="F130" s="515"/>
      <c r="G130" s="513"/>
      <c r="H130" s="513"/>
      <c r="I130" s="513"/>
      <c r="J130" s="513"/>
      <c r="K130" s="513"/>
    </row>
    <row r="131" spans="1:11" ht="36.75" customHeight="1" x14ac:dyDescent="0.2">
      <c r="E131" s="138"/>
      <c r="F131" s="138"/>
    </row>
    <row r="132" spans="1:11" ht="36.75" customHeight="1" thickBot="1" x14ac:dyDescent="0.25">
      <c r="E132" s="138"/>
      <c r="F132" s="138"/>
    </row>
    <row r="133" spans="1:11" ht="36.75" customHeight="1" thickBot="1" x14ac:dyDescent="0.25">
      <c r="A133" s="68" t="str">
        <f>[1]Traduzioni!$B$5</f>
        <v>ФОРМАТ</v>
      </c>
      <c r="B133" s="540" t="str">
        <f>[1]Traduzioni!$B$45</f>
        <v>Бордюр 2х60</v>
      </c>
      <c r="C133" s="540"/>
      <c r="D133" s="114" t="s">
        <v>752</v>
      </c>
      <c r="E133" s="115"/>
      <c r="F133" s="115"/>
      <c r="G133" s="477" t="s">
        <v>736</v>
      </c>
      <c r="H133" s="477" t="s">
        <v>697</v>
      </c>
      <c r="I133" s="477" t="s">
        <v>736</v>
      </c>
      <c r="J133" s="71"/>
      <c r="K133" s="72"/>
    </row>
    <row r="134" spans="1:11" ht="38.25" hidden="1" customHeight="1" thickBot="1" x14ac:dyDescent="0.25">
      <c r="A134" s="73" t="str">
        <f>[1]Traduzioni!$A$5</f>
        <v>FORMATO</v>
      </c>
      <c r="B134" s="542" t="str">
        <f>[1]Traduzioni!$A$45</f>
        <v>Listello 2x60</v>
      </c>
      <c r="C134" s="542"/>
      <c r="D134" s="116" t="s">
        <v>753</v>
      </c>
      <c r="E134" s="117"/>
      <c r="F134" s="117"/>
      <c r="G134" s="478" t="s">
        <v>737</v>
      </c>
      <c r="H134" s="478"/>
      <c r="I134" s="478"/>
      <c r="J134" s="76"/>
      <c r="K134" s="77"/>
    </row>
    <row r="135" spans="1:11" ht="21" hidden="1" thickBot="1" x14ac:dyDescent="0.25">
      <c r="A135" s="78" t="str">
        <f>[1]Traduzioni!$C$5</f>
        <v>SIZE</v>
      </c>
      <c r="B135" s="604" t="str">
        <f>[1]Traduzioni!$C$45</f>
        <v>Listello 2x60</v>
      </c>
      <c r="C135" s="604"/>
      <c r="D135" s="118" t="s">
        <v>754</v>
      </c>
      <c r="E135" s="119"/>
      <c r="F135" s="119"/>
      <c r="G135" s="479" t="s">
        <v>755</v>
      </c>
      <c r="H135" s="479"/>
      <c r="I135" s="479"/>
      <c r="J135" s="81"/>
      <c r="K135" s="82"/>
    </row>
    <row r="136" spans="1:11" ht="16.5" hidden="1" thickBot="1" x14ac:dyDescent="0.25">
      <c r="A136" s="66"/>
      <c r="B136" s="127"/>
      <c r="C136" s="127"/>
      <c r="E136" s="113"/>
      <c r="F136" s="113"/>
      <c r="G136" s="66"/>
      <c r="H136" s="66"/>
      <c r="I136" s="66"/>
      <c r="K136" s="66"/>
    </row>
    <row r="137" spans="1:11" ht="43.5" customHeight="1" thickBot="1" x14ac:dyDescent="0.25">
      <c r="A137" s="83" t="str">
        <f>[1]Traduzioni!$B$7</f>
        <v>КОД</v>
      </c>
      <c r="B137" s="84" t="str">
        <f>[1]Traduzioni!$B$8</f>
        <v>АРТИКУЛ</v>
      </c>
      <c r="C137" s="85"/>
      <c r="D137" s="83" t="str">
        <f>[1]Traduzioni!$B$9</f>
        <v>ЕД.ИЗМ.</v>
      </c>
      <c r="E137" s="120" t="str">
        <f>[1]Traduzioni!$B$10</f>
        <v>РУБЛИ</v>
      </c>
      <c r="F137" s="120" t="str">
        <f>[1]Traduzioni!$B$10</f>
        <v>РУБЛИ</v>
      </c>
      <c r="G137" s="87" t="str">
        <f>[1]Traduzioni!$B$13</f>
        <v>Штук в коробке</v>
      </c>
      <c r="H137" s="87" t="str">
        <f>[1]Traduzioni!$B$14</f>
        <v>М2 в коробке</v>
      </c>
      <c r="I137" s="87" t="str">
        <f>[1]Traduzioni!$B$15</f>
        <v>М2 в паллете</v>
      </c>
      <c r="J137" s="87" t="str">
        <f>[1]Traduzioni!$B$11</f>
        <v>Минималь-ный заказ</v>
      </c>
      <c r="K137" s="87" t="str">
        <f>[1]Traduzioni!$B$12</f>
        <v>Продается только коробками</v>
      </c>
    </row>
    <row r="138" spans="1:11" ht="12.75" hidden="1" customHeight="1" thickBot="1" x14ac:dyDescent="0.25">
      <c r="A138" s="88" t="str">
        <f>[1]Traduzioni!$A$7</f>
        <v>CODICE</v>
      </c>
      <c r="B138" s="89" t="str">
        <f>[1]Traduzioni!$A$8</f>
        <v>ARTICOLO</v>
      </c>
      <c r="C138" s="90"/>
      <c r="D138" s="88" t="str">
        <f>[1]Traduzioni!$A$9</f>
        <v>U.M.</v>
      </c>
      <c r="E138" s="121" t="str">
        <f>[1]Traduzioni!$A$10</f>
        <v>RUBLI</v>
      </c>
      <c r="F138" s="121" t="str">
        <f>[1]Traduzioni!$A$10</f>
        <v>RUBLI</v>
      </c>
      <c r="G138" s="92" t="str">
        <f>[1]Traduzioni!$A$13</f>
        <v>Pz per scatola</v>
      </c>
      <c r="H138" s="92" t="str">
        <f>[1]Traduzioni!$A$14</f>
        <v>Mq per scatola</v>
      </c>
      <c r="I138" s="92" t="str">
        <f>[1]Traduzioni!$A$15</f>
        <v>Mq per pallet</v>
      </c>
      <c r="J138" s="92" t="str">
        <f>[1]Traduzioni!$A$11</f>
        <v>Ordine minimo</v>
      </c>
      <c r="K138" s="92" t="str">
        <f>[1]Traduzioni!$A$12</f>
        <v>Venduto solo a scatole intere</v>
      </c>
    </row>
    <row r="139" spans="1:11" ht="22.5" hidden="1" customHeight="1" thickBot="1" x14ac:dyDescent="0.25">
      <c r="A139" s="93" t="str">
        <f>[1]Traduzioni!$C$7</f>
        <v>CODE</v>
      </c>
      <c r="B139" s="94" t="str">
        <f>[1]Traduzioni!$C$8</f>
        <v>ITEM</v>
      </c>
      <c r="C139" s="95"/>
      <c r="D139" s="93" t="str">
        <f>[1]Traduzioni!$C$9</f>
        <v>U.M.</v>
      </c>
      <c r="E139" s="122" t="str">
        <f>[1]Traduzioni!$C$10</f>
        <v>RUBLES</v>
      </c>
      <c r="F139" s="122" t="str">
        <f>[1]Traduzioni!$C$10</f>
        <v>RUBLES</v>
      </c>
      <c r="G139" s="97" t="str">
        <f>[1]Traduzioni!$C$13</f>
        <v>Pieces in a box</v>
      </c>
      <c r="H139" s="97" t="str">
        <f>[1]Traduzioni!$C$14</f>
        <v xml:space="preserve">Sqm in a box </v>
      </c>
      <c r="I139" s="97" t="str">
        <f>[1]Traduzioni!$C$15</f>
        <v xml:space="preserve">Sqm per pallet </v>
      </c>
      <c r="J139" s="97" t="str">
        <f>[1]Traduzioni!$C$11</f>
        <v>Min. Qty to be ordered</v>
      </c>
      <c r="K139" s="97" t="str">
        <f>[1]Traduzioni!$C$12</f>
        <v>Sold for full boxes only</v>
      </c>
    </row>
    <row r="140" spans="1:11" ht="33.75" customHeight="1" thickBot="1" x14ac:dyDescent="0.25">
      <c r="A140" s="145">
        <v>600100000019</v>
      </c>
      <c r="B140" s="524" t="s">
        <v>863</v>
      </c>
      <c r="C140" s="524"/>
      <c r="D140" s="495" t="s">
        <v>701</v>
      </c>
      <c r="E140" s="573">
        <v>768</v>
      </c>
      <c r="F140" s="574">
        <v>692</v>
      </c>
      <c r="G140" s="495">
        <v>10</v>
      </c>
      <c r="H140" s="496" t="s">
        <v>702</v>
      </c>
      <c r="I140" s="496" t="s">
        <v>702</v>
      </c>
      <c r="J140" s="495" t="str">
        <f>[1]Traduzioni!$A$88</f>
        <v>Коробко  Scatola   Box</v>
      </c>
      <c r="K140" s="495" t="s">
        <v>808</v>
      </c>
    </row>
    <row r="141" spans="1:11" ht="37.5" customHeight="1" thickBot="1" x14ac:dyDescent="0.25">
      <c r="A141" s="145">
        <v>600100000018</v>
      </c>
      <c r="B141" s="525" t="s">
        <v>739</v>
      </c>
      <c r="C141" s="525"/>
      <c r="D141" s="495"/>
      <c r="E141" s="573"/>
      <c r="F141" s="574"/>
      <c r="G141" s="495"/>
      <c r="H141" s="495"/>
      <c r="I141" s="495"/>
      <c r="J141" s="495"/>
      <c r="K141" s="495"/>
    </row>
    <row r="142" spans="1:11" ht="36.75" customHeight="1" x14ac:dyDescent="0.2">
      <c r="A142" s="145">
        <v>600100000017</v>
      </c>
      <c r="B142" s="525" t="s">
        <v>740</v>
      </c>
      <c r="C142" s="525"/>
      <c r="D142" s="495"/>
      <c r="E142" s="573"/>
      <c r="F142" s="574"/>
      <c r="G142" s="495"/>
      <c r="H142" s="495"/>
      <c r="I142" s="495"/>
      <c r="J142" s="495"/>
      <c r="K142" s="495"/>
    </row>
    <row r="143" spans="1:11" ht="16.5" thickBot="1" x14ac:dyDescent="0.25">
      <c r="A143" s="66"/>
      <c r="B143" s="127"/>
      <c r="C143" s="127"/>
      <c r="E143" s="113"/>
      <c r="F143" s="113"/>
      <c r="G143" s="66"/>
      <c r="H143" s="66"/>
      <c r="I143" s="66"/>
      <c r="K143" s="66"/>
    </row>
    <row r="144" spans="1:11" ht="30" customHeight="1" thickBot="1" x14ac:dyDescent="0.25">
      <c r="A144" s="68" t="str">
        <f>[1]Traduzioni!$B$5</f>
        <v>ФОРМАТ</v>
      </c>
      <c r="B144" s="540" t="str">
        <f>[1]Traduzioni!$B$45</f>
        <v>Бордюр 2х60</v>
      </c>
      <c r="C144" s="540"/>
      <c r="D144" s="114" t="s">
        <v>752</v>
      </c>
      <c r="E144" s="115"/>
      <c r="F144" s="115"/>
      <c r="G144" s="477" t="s">
        <v>726</v>
      </c>
      <c r="H144" s="477" t="s">
        <v>697</v>
      </c>
      <c r="I144" s="477" t="s">
        <v>726</v>
      </c>
      <c r="J144" s="71"/>
      <c r="K144" s="72"/>
    </row>
    <row r="145" spans="1:11" ht="32.25" hidden="1" customHeight="1" thickBot="1" x14ac:dyDescent="0.25">
      <c r="A145" s="73" t="str">
        <f>[1]Traduzioni!$A$5</f>
        <v>FORMATO</v>
      </c>
      <c r="B145" s="542" t="str">
        <f>[1]Traduzioni!$A$45</f>
        <v>Listello 2x60</v>
      </c>
      <c r="C145" s="542"/>
      <c r="D145" s="116" t="s">
        <v>753</v>
      </c>
      <c r="E145" s="117"/>
      <c r="F145" s="117"/>
      <c r="G145" s="478" t="s">
        <v>728</v>
      </c>
      <c r="H145" s="478" t="s">
        <v>697</v>
      </c>
      <c r="I145" s="478" t="s">
        <v>728</v>
      </c>
      <c r="J145" s="76"/>
      <c r="K145" s="77"/>
    </row>
    <row r="146" spans="1:11" ht="28.5" hidden="1" customHeight="1" thickBot="1" x14ac:dyDescent="0.25">
      <c r="A146" s="78" t="str">
        <f>[1]Traduzioni!$C$5</f>
        <v>SIZE</v>
      </c>
      <c r="B146" s="604" t="str">
        <f>[1]Traduzioni!$C$45</f>
        <v>Listello 2x60</v>
      </c>
      <c r="C146" s="604"/>
      <c r="D146" s="118" t="s">
        <v>754</v>
      </c>
      <c r="E146" s="119"/>
      <c r="F146" s="119"/>
      <c r="G146" s="479" t="s">
        <v>798</v>
      </c>
      <c r="H146" s="479" t="s">
        <v>697</v>
      </c>
      <c r="I146" s="479" t="s">
        <v>798</v>
      </c>
      <c r="J146" s="81"/>
      <c r="K146" s="82"/>
    </row>
    <row r="147" spans="1:11" ht="16.5" hidden="1" thickBot="1" x14ac:dyDescent="0.25">
      <c r="A147" s="66"/>
      <c r="B147" s="127"/>
      <c r="C147" s="127"/>
      <c r="E147" s="113"/>
      <c r="F147" s="113"/>
      <c r="G147" s="66"/>
      <c r="H147" s="66"/>
      <c r="I147" s="66"/>
      <c r="K147" s="66"/>
    </row>
    <row r="148" spans="1:11" ht="42" customHeight="1" thickBot="1" x14ac:dyDescent="0.25">
      <c r="A148" s="83" t="str">
        <f>[1]Traduzioni!$B$7</f>
        <v>КОД</v>
      </c>
      <c r="B148" s="84" t="str">
        <f>[1]Traduzioni!$B$8</f>
        <v>АРТИКУЛ</v>
      </c>
      <c r="C148" s="85"/>
      <c r="D148" s="83" t="str">
        <f>[1]Traduzioni!$B$9</f>
        <v>ЕД.ИЗМ.</v>
      </c>
      <c r="E148" s="120" t="str">
        <f>[1]Traduzioni!$B$10</f>
        <v>РУБЛИ</v>
      </c>
      <c r="F148" s="120" t="str">
        <f>[1]Traduzioni!$B$10</f>
        <v>РУБЛИ</v>
      </c>
      <c r="G148" s="87" t="str">
        <f>[1]Traduzioni!$B$13</f>
        <v>Штук в коробке</v>
      </c>
      <c r="H148" s="87" t="str">
        <f>[1]Traduzioni!$B$14</f>
        <v>М2 в коробке</v>
      </c>
      <c r="I148" s="87" t="str">
        <f>[1]Traduzioni!$B$15</f>
        <v>М2 в паллете</v>
      </c>
      <c r="J148" s="87" t="str">
        <f>[1]Traduzioni!$B$11</f>
        <v>Минималь-ный заказ</v>
      </c>
      <c r="K148" s="87" t="str">
        <f>[1]Traduzioni!$B$12</f>
        <v>Продается только коробками</v>
      </c>
    </row>
    <row r="149" spans="1:11" ht="12.75" hidden="1" customHeight="1" thickBot="1" x14ac:dyDescent="0.25">
      <c r="A149" s="88" t="str">
        <f>[1]Traduzioni!$A$7</f>
        <v>CODICE</v>
      </c>
      <c r="B149" s="89" t="str">
        <f>[1]Traduzioni!$A$8</f>
        <v>ARTICOLO</v>
      </c>
      <c r="C149" s="90"/>
      <c r="D149" s="88" t="str">
        <f>[1]Traduzioni!$A$9</f>
        <v>U.M.</v>
      </c>
      <c r="E149" s="121" t="str">
        <f>[1]Traduzioni!$A$10</f>
        <v>RUBLI</v>
      </c>
      <c r="F149" s="121" t="str">
        <f>[1]Traduzioni!$A$10</f>
        <v>RUBLI</v>
      </c>
      <c r="G149" s="92" t="str">
        <f>[1]Traduzioni!$A$13</f>
        <v>Pz per scatola</v>
      </c>
      <c r="H149" s="92" t="str">
        <f>[1]Traduzioni!$A$14</f>
        <v>Mq per scatola</v>
      </c>
      <c r="I149" s="92" t="str">
        <f>[1]Traduzioni!$A$15</f>
        <v>Mq per pallet</v>
      </c>
      <c r="J149" s="92" t="str">
        <f>[1]Traduzioni!$A$11</f>
        <v>Ordine minimo</v>
      </c>
      <c r="K149" s="92" t="str">
        <f>[1]Traduzioni!$A$12</f>
        <v>Venduto solo a scatole intere</v>
      </c>
    </row>
    <row r="150" spans="1:11" ht="21.75" hidden="1" customHeight="1" thickBot="1" x14ac:dyDescent="0.25">
      <c r="A150" s="93" t="str">
        <f>[1]Traduzioni!$C$7</f>
        <v>CODE</v>
      </c>
      <c r="B150" s="94" t="str">
        <f>[1]Traduzioni!$C$8</f>
        <v>ITEM</v>
      </c>
      <c r="C150" s="95"/>
      <c r="D150" s="93" t="str">
        <f>[1]Traduzioni!$C$9</f>
        <v>U.M.</v>
      </c>
      <c r="E150" s="122" t="str">
        <f>[1]Traduzioni!$C$10</f>
        <v>RUBLES</v>
      </c>
      <c r="F150" s="122" t="str">
        <f>[1]Traduzioni!$C$10</f>
        <v>RUBLES</v>
      </c>
      <c r="G150" s="97" t="str">
        <f>[1]Traduzioni!$C$13</f>
        <v>Pieces in a box</v>
      </c>
      <c r="H150" s="97" t="str">
        <f>[1]Traduzioni!$C$14</f>
        <v xml:space="preserve">Sqm in a box </v>
      </c>
      <c r="I150" s="97" t="str">
        <f>[1]Traduzioni!$C$15</f>
        <v xml:space="preserve">Sqm per pallet </v>
      </c>
      <c r="J150" s="97" t="str">
        <f>[1]Traduzioni!$C$11</f>
        <v>Min. Qty to be ordered</v>
      </c>
      <c r="K150" s="97" t="str">
        <f>[1]Traduzioni!$C$12</f>
        <v>Sold for full boxes only</v>
      </c>
    </row>
    <row r="151" spans="1:11" ht="24" customHeight="1" x14ac:dyDescent="0.2">
      <c r="A151" s="145">
        <v>600100000012</v>
      </c>
      <c r="B151" s="524" t="s">
        <v>860</v>
      </c>
      <c r="C151" s="524"/>
      <c r="D151" s="143" t="s">
        <v>701</v>
      </c>
      <c r="E151" s="166">
        <v>813</v>
      </c>
      <c r="F151" s="167">
        <v>731</v>
      </c>
      <c r="G151" s="143">
        <v>10</v>
      </c>
      <c r="H151" s="212" t="s">
        <v>702</v>
      </c>
      <c r="I151" s="212" t="s">
        <v>702</v>
      </c>
      <c r="J151" s="143" t="str">
        <f>[1]Traduzioni!$A$88</f>
        <v>Коробко  Scatola   Box</v>
      </c>
      <c r="K151" s="143" t="s">
        <v>808</v>
      </c>
    </row>
    <row r="152" spans="1:11" ht="16.5" thickBot="1" x14ac:dyDescent="0.25">
      <c r="A152" s="66"/>
      <c r="B152" s="127"/>
      <c r="C152" s="127"/>
      <c r="E152" s="113"/>
      <c r="F152" s="113"/>
      <c r="G152" s="66"/>
      <c r="H152" s="66"/>
      <c r="I152" s="66"/>
      <c r="K152" s="66"/>
    </row>
    <row r="153" spans="1:11" ht="33" customHeight="1" x14ac:dyDescent="0.2">
      <c r="A153" s="68" t="str">
        <f>[1]Traduzioni!$B$5</f>
        <v>ФОРМАТ</v>
      </c>
      <c r="B153" s="540" t="str">
        <f>[1]Traduzioni!$B$48</f>
        <v>Бордюр 0,8х45</v>
      </c>
      <c r="C153" s="540"/>
      <c r="D153" s="114" t="s">
        <v>752</v>
      </c>
      <c r="E153" s="115"/>
      <c r="F153" s="115"/>
      <c r="G153" s="477" t="s">
        <v>726</v>
      </c>
      <c r="H153" s="477" t="s">
        <v>697</v>
      </c>
      <c r="I153" s="477" t="s">
        <v>726</v>
      </c>
      <c r="J153" s="71"/>
      <c r="K153" s="72"/>
    </row>
    <row r="154" spans="1:11" ht="0.75" customHeight="1" thickBot="1" x14ac:dyDescent="0.25">
      <c r="A154" s="73" t="str">
        <f>[1]Traduzioni!$A$5</f>
        <v>FORMATO</v>
      </c>
      <c r="B154" s="542" t="str">
        <f>[1]Traduzioni!$A$48</f>
        <v>Listello 0,8x45</v>
      </c>
      <c r="C154" s="542"/>
      <c r="D154" s="116" t="s">
        <v>753</v>
      </c>
      <c r="E154" s="117"/>
      <c r="F154" s="117"/>
      <c r="G154" s="478" t="s">
        <v>728</v>
      </c>
      <c r="H154" s="478" t="s">
        <v>697</v>
      </c>
      <c r="I154" s="478" t="s">
        <v>728</v>
      </c>
      <c r="J154" s="76"/>
      <c r="K154" s="77"/>
    </row>
    <row r="155" spans="1:11" ht="24" hidden="1" customHeight="1" thickBot="1" x14ac:dyDescent="0.25">
      <c r="A155" s="78" t="str">
        <f>[1]Traduzioni!$C$5</f>
        <v>SIZE</v>
      </c>
      <c r="B155" s="604" t="str">
        <f>[1]Traduzioni!$C$48</f>
        <v>Listello 0,8x45</v>
      </c>
      <c r="C155" s="604"/>
      <c r="D155" s="118" t="s">
        <v>754</v>
      </c>
      <c r="E155" s="119"/>
      <c r="F155" s="119"/>
      <c r="G155" s="479" t="s">
        <v>798</v>
      </c>
      <c r="H155" s="479" t="s">
        <v>697</v>
      </c>
      <c r="I155" s="479" t="s">
        <v>798</v>
      </c>
      <c r="J155" s="81"/>
      <c r="K155" s="82"/>
    </row>
    <row r="156" spans="1:11" ht="16.5" hidden="1" thickBot="1" x14ac:dyDescent="0.25">
      <c r="A156" s="66"/>
      <c r="B156" s="127"/>
      <c r="C156" s="127"/>
      <c r="E156" s="113"/>
      <c r="F156" s="113"/>
      <c r="G156" s="66"/>
      <c r="H156" s="66"/>
      <c r="I156" s="66"/>
      <c r="K156" s="66"/>
    </row>
    <row r="157" spans="1:11" ht="40.5" customHeight="1" thickBot="1" x14ac:dyDescent="0.25">
      <c r="A157" s="83" t="str">
        <f>[1]Traduzioni!$B$7</f>
        <v>КОД</v>
      </c>
      <c r="B157" s="84" t="str">
        <f>[1]Traduzioni!$B$8</f>
        <v>АРТИКУЛ</v>
      </c>
      <c r="C157" s="85"/>
      <c r="D157" s="83" t="str">
        <f>[1]Traduzioni!$B$9</f>
        <v>ЕД.ИЗМ.</v>
      </c>
      <c r="E157" s="120" t="str">
        <f>[1]Traduzioni!$B$10</f>
        <v>РУБЛИ</v>
      </c>
      <c r="F157" s="120" t="str">
        <f>[1]Traduzioni!$B$10</f>
        <v>РУБЛИ</v>
      </c>
      <c r="G157" s="87" t="str">
        <f>[1]Traduzioni!$B$13</f>
        <v>Штук в коробке</v>
      </c>
      <c r="H157" s="87" t="str">
        <f>[1]Traduzioni!$B$14</f>
        <v>М2 в коробке</v>
      </c>
      <c r="I157" s="87" t="str">
        <f>[1]Traduzioni!$B$15</f>
        <v>М2 в паллете</v>
      </c>
      <c r="J157" s="87" t="str">
        <f>[1]Traduzioni!$B$11</f>
        <v>Минималь-ный заказ</v>
      </c>
      <c r="K157" s="87" t="str">
        <f>[1]Traduzioni!$B$12</f>
        <v>Продается только коробками</v>
      </c>
    </row>
    <row r="158" spans="1:11" ht="12.75" hidden="1" customHeight="1" thickBot="1" x14ac:dyDescent="0.25">
      <c r="A158" s="88" t="str">
        <f>[1]Traduzioni!$A$7</f>
        <v>CODICE</v>
      </c>
      <c r="B158" s="89" t="str">
        <f>[1]Traduzioni!$A$8</f>
        <v>ARTICOLO</v>
      </c>
      <c r="C158" s="90"/>
      <c r="D158" s="88" t="str">
        <f>[1]Traduzioni!$A$9</f>
        <v>U.M.</v>
      </c>
      <c r="E158" s="121" t="str">
        <f>[1]Traduzioni!$A$10</f>
        <v>RUBLI</v>
      </c>
      <c r="F158" s="121" t="str">
        <f>[1]Traduzioni!$A$10</f>
        <v>RUBLI</v>
      </c>
      <c r="G158" s="92" t="str">
        <f>[1]Traduzioni!$A$13</f>
        <v>Pz per scatola</v>
      </c>
      <c r="H158" s="92" t="str">
        <f>[1]Traduzioni!$A$14</f>
        <v>Mq per scatola</v>
      </c>
      <c r="I158" s="92" t="str">
        <f>[1]Traduzioni!$A$15</f>
        <v>Mq per pallet</v>
      </c>
      <c r="J158" s="92" t="str">
        <f>[1]Traduzioni!$A$11</f>
        <v>Ordine minimo</v>
      </c>
      <c r="K158" s="92" t="str">
        <f>[1]Traduzioni!$A$12</f>
        <v>Venduto solo a scatole intere</v>
      </c>
    </row>
    <row r="159" spans="1:11" ht="21.75" hidden="1" customHeight="1" thickBot="1" x14ac:dyDescent="0.25">
      <c r="A159" s="93" t="str">
        <f>[1]Traduzioni!$C$7</f>
        <v>CODE</v>
      </c>
      <c r="B159" s="94" t="str">
        <f>[1]Traduzioni!$C$8</f>
        <v>ITEM</v>
      </c>
      <c r="C159" s="95"/>
      <c r="D159" s="93" t="str">
        <f>[1]Traduzioni!$C$9</f>
        <v>U.M.</v>
      </c>
      <c r="E159" s="122" t="str">
        <f>[1]Traduzioni!$C$10</f>
        <v>RUBLES</v>
      </c>
      <c r="F159" s="122" t="str">
        <f>[1]Traduzioni!$C$10</f>
        <v>RUBLES</v>
      </c>
      <c r="G159" s="97" t="str">
        <f>[1]Traduzioni!$C$13</f>
        <v>Pieces in a box</v>
      </c>
      <c r="H159" s="97" t="str">
        <f>[1]Traduzioni!$C$14</f>
        <v xml:space="preserve">Sqm in a box </v>
      </c>
      <c r="I159" s="97" t="str">
        <f>[1]Traduzioni!$C$15</f>
        <v xml:space="preserve">Sqm per pallet </v>
      </c>
      <c r="J159" s="97" t="str">
        <f>[1]Traduzioni!$C$11</f>
        <v>Min. Qty to be ordered</v>
      </c>
      <c r="K159" s="97" t="str">
        <f>[1]Traduzioni!$C$12</f>
        <v>Sold for full boxes only</v>
      </c>
    </row>
    <row r="160" spans="1:11" ht="30" customHeight="1" x14ac:dyDescent="0.2">
      <c r="A160" s="145">
        <v>600100000016</v>
      </c>
      <c r="B160" s="524" t="s">
        <v>799</v>
      </c>
      <c r="C160" s="524"/>
      <c r="D160" s="105" t="s">
        <v>701</v>
      </c>
      <c r="E160" s="263">
        <v>605</v>
      </c>
      <c r="F160" s="264">
        <v>545</v>
      </c>
      <c r="G160" s="105">
        <v>50</v>
      </c>
      <c r="H160" s="105" t="s">
        <v>702</v>
      </c>
      <c r="I160" s="105" t="s">
        <v>702</v>
      </c>
      <c r="J160" s="105" t="s">
        <v>865</v>
      </c>
      <c r="K160" s="105" t="s">
        <v>709</v>
      </c>
    </row>
    <row r="161" spans="1:11" ht="34.5" customHeight="1" thickBot="1" x14ac:dyDescent="0.25">
      <c r="A161" s="145">
        <v>600100000013</v>
      </c>
      <c r="B161" s="525" t="s">
        <v>800</v>
      </c>
      <c r="C161" s="525"/>
      <c r="D161" s="489" t="s">
        <v>701</v>
      </c>
      <c r="E161" s="593">
        <v>745</v>
      </c>
      <c r="F161" s="594">
        <v>671</v>
      </c>
      <c r="G161" s="489">
        <v>50</v>
      </c>
      <c r="H161" s="489" t="s">
        <v>702</v>
      </c>
      <c r="I161" s="489" t="s">
        <v>702</v>
      </c>
      <c r="J161" s="489" t="s">
        <v>865</v>
      </c>
      <c r="K161" s="489" t="s">
        <v>709</v>
      </c>
    </row>
    <row r="162" spans="1:11" ht="37.5" customHeight="1" thickBot="1" x14ac:dyDescent="0.25">
      <c r="A162" s="145">
        <v>600100000014</v>
      </c>
      <c r="B162" s="525" t="s">
        <v>801</v>
      </c>
      <c r="C162" s="525"/>
      <c r="D162" s="489"/>
      <c r="E162" s="593">
        <f>[1]CODE!G211</f>
        <v>0</v>
      </c>
      <c r="F162" s="594"/>
      <c r="G162" s="489"/>
      <c r="H162" s="489"/>
      <c r="I162" s="489"/>
      <c r="J162" s="489"/>
      <c r="K162" s="489"/>
    </row>
    <row r="163" spans="1:11" ht="34.5" customHeight="1" thickBot="1" x14ac:dyDescent="0.25">
      <c r="A163" s="145">
        <v>600100000015</v>
      </c>
      <c r="B163" s="525" t="s">
        <v>802</v>
      </c>
      <c r="C163" s="525"/>
      <c r="D163" s="489"/>
      <c r="E163" s="593">
        <f>[1]CODE!G212</f>
        <v>0</v>
      </c>
      <c r="F163" s="594"/>
      <c r="G163" s="489"/>
      <c r="H163" s="489"/>
      <c r="I163" s="489"/>
      <c r="J163" s="489"/>
      <c r="K163" s="489"/>
    </row>
    <row r="164" spans="1:11" ht="38.25" customHeight="1" thickBot="1" x14ac:dyDescent="0.25">
      <c r="A164" s="66"/>
      <c r="B164" s="127"/>
      <c r="C164" s="127"/>
      <c r="E164" s="113"/>
      <c r="F164" s="113"/>
      <c r="G164" s="66"/>
      <c r="H164" s="66"/>
      <c r="I164" s="66"/>
      <c r="K164" s="66"/>
    </row>
    <row r="165" spans="1:11" ht="30" customHeight="1" thickBot="1" x14ac:dyDescent="0.25">
      <c r="A165" s="68" t="str">
        <f>[1]Traduzioni!$B$5</f>
        <v>ФОРМАТ</v>
      </c>
      <c r="B165" s="540" t="str">
        <f>[1]Traduzioni!$B$44</f>
        <v>Бордюр 2х45</v>
      </c>
      <c r="C165" s="540"/>
      <c r="D165" s="114" t="s">
        <v>752</v>
      </c>
      <c r="E165" s="115"/>
      <c r="F165" s="115"/>
      <c r="G165" s="477" t="s">
        <v>736</v>
      </c>
      <c r="H165" s="477" t="s">
        <v>697</v>
      </c>
      <c r="I165" s="477" t="s">
        <v>736</v>
      </c>
      <c r="J165" s="71"/>
      <c r="K165" s="72"/>
    </row>
    <row r="166" spans="1:11" ht="30.75" hidden="1" customHeight="1" thickBot="1" x14ac:dyDescent="0.25">
      <c r="A166" s="73" t="str">
        <f>[1]Traduzioni!$A$5</f>
        <v>FORMATO</v>
      </c>
      <c r="B166" s="542" t="str">
        <f>[1]Traduzioni!$A$44</f>
        <v>Listello 2x45</v>
      </c>
      <c r="C166" s="542"/>
      <c r="D166" s="116" t="s">
        <v>753</v>
      </c>
      <c r="E166" s="117"/>
      <c r="F166" s="117"/>
      <c r="G166" s="478" t="s">
        <v>737</v>
      </c>
      <c r="H166" s="478"/>
      <c r="I166" s="478"/>
      <c r="J166" s="76"/>
      <c r="K166" s="77"/>
    </row>
    <row r="167" spans="1:11" ht="28.5" hidden="1" customHeight="1" thickBot="1" x14ac:dyDescent="0.25">
      <c r="A167" s="78" t="str">
        <f>[1]Traduzioni!$C$5</f>
        <v>SIZE</v>
      </c>
      <c r="B167" s="604" t="str">
        <f>[1]Traduzioni!$C$44</f>
        <v>Listello 2x45</v>
      </c>
      <c r="C167" s="604"/>
      <c r="D167" s="118" t="s">
        <v>754</v>
      </c>
      <c r="E167" s="119"/>
      <c r="F167" s="119"/>
      <c r="G167" s="479" t="s">
        <v>755</v>
      </c>
      <c r="H167" s="479"/>
      <c r="I167" s="479"/>
      <c r="J167" s="81"/>
      <c r="K167" s="82"/>
    </row>
    <row r="168" spans="1:11" ht="16.5" hidden="1" thickBot="1" x14ac:dyDescent="0.25">
      <c r="A168" s="66"/>
      <c r="B168" s="127"/>
      <c r="C168" s="127"/>
      <c r="E168" s="113"/>
      <c r="F168" s="113"/>
      <c r="G168" s="66"/>
      <c r="H168" s="66"/>
      <c r="I168" s="66"/>
      <c r="K168" s="66"/>
    </row>
    <row r="169" spans="1:11" ht="41.25" customHeight="1" thickBot="1" x14ac:dyDescent="0.25">
      <c r="A169" s="83" t="str">
        <f>[1]Traduzioni!$B$7</f>
        <v>КОД</v>
      </c>
      <c r="B169" s="84" t="str">
        <f>[1]Traduzioni!$B$8</f>
        <v>АРТИКУЛ</v>
      </c>
      <c r="C169" s="85"/>
      <c r="D169" s="83" t="str">
        <f>[1]Traduzioni!$B$9</f>
        <v>ЕД.ИЗМ.</v>
      </c>
      <c r="E169" s="120" t="str">
        <f>[1]Traduzioni!$B$10</f>
        <v>РУБЛИ</v>
      </c>
      <c r="F169" s="120" t="str">
        <f>[1]Traduzioni!$B$10</f>
        <v>РУБЛИ</v>
      </c>
      <c r="G169" s="87" t="str">
        <f>[1]Traduzioni!$B$13</f>
        <v>Штук в коробке</v>
      </c>
      <c r="H169" s="87" t="str">
        <f>[1]Traduzioni!$B$14</f>
        <v>М2 в коробке</v>
      </c>
      <c r="I169" s="87" t="str">
        <f>[1]Traduzioni!$B$15</f>
        <v>М2 в паллете</v>
      </c>
      <c r="J169" s="87" t="str">
        <f>[1]Traduzioni!$B$11</f>
        <v>Минималь-ный заказ</v>
      </c>
      <c r="K169" s="87" t="str">
        <f>[1]Traduzioni!$B$12</f>
        <v>Продается только коробками</v>
      </c>
    </row>
    <row r="170" spans="1:11" ht="12.75" hidden="1" customHeight="1" thickBot="1" x14ac:dyDescent="0.25">
      <c r="A170" s="88" t="str">
        <f>[1]Traduzioni!$A$7</f>
        <v>CODICE</v>
      </c>
      <c r="B170" s="89" t="str">
        <f>[1]Traduzioni!$A$8</f>
        <v>ARTICOLO</v>
      </c>
      <c r="C170" s="90"/>
      <c r="D170" s="88" t="str">
        <f>[1]Traduzioni!$A$9</f>
        <v>U.M.</v>
      </c>
      <c r="E170" s="121" t="str">
        <f>[1]Traduzioni!$A$10</f>
        <v>RUBLI</v>
      </c>
      <c r="F170" s="121" t="str">
        <f>[1]Traduzioni!$A$10</f>
        <v>RUBLI</v>
      </c>
      <c r="G170" s="92" t="str">
        <f>[1]Traduzioni!$A$13</f>
        <v>Pz per scatola</v>
      </c>
      <c r="H170" s="92" t="str">
        <f>[1]Traduzioni!$A$14</f>
        <v>Mq per scatola</v>
      </c>
      <c r="I170" s="92" t="str">
        <f>[1]Traduzioni!$A$15</f>
        <v>Mq per pallet</v>
      </c>
      <c r="J170" s="92" t="str">
        <f>[1]Traduzioni!$A$11</f>
        <v>Ordine minimo</v>
      </c>
      <c r="K170" s="92" t="str">
        <f>[1]Traduzioni!$A$12</f>
        <v>Venduto solo a scatole intere</v>
      </c>
    </row>
    <row r="171" spans="1:11" ht="12.75" hidden="1" customHeight="1" thickBot="1" x14ac:dyDescent="0.25">
      <c r="A171" s="93" t="str">
        <f>[1]Traduzioni!$C$7</f>
        <v>CODE</v>
      </c>
      <c r="B171" s="94" t="str">
        <f>[1]Traduzioni!$C$8</f>
        <v>ITEM</v>
      </c>
      <c r="C171" s="95"/>
      <c r="D171" s="93" t="str">
        <f>[1]Traduzioni!$C$9</f>
        <v>U.M.</v>
      </c>
      <c r="E171" s="122" t="str">
        <f>[1]Traduzioni!$C$10</f>
        <v>RUBLES</v>
      </c>
      <c r="F171" s="122" t="str">
        <f>[1]Traduzioni!$C$10</f>
        <v>RUBLES</v>
      </c>
      <c r="G171" s="97" t="str">
        <f>[1]Traduzioni!$C$13</f>
        <v>Pieces in a box</v>
      </c>
      <c r="H171" s="97" t="str">
        <f>[1]Traduzioni!$C$14</f>
        <v xml:space="preserve">Sqm in a box </v>
      </c>
      <c r="I171" s="97" t="str">
        <f>[1]Traduzioni!$C$15</f>
        <v xml:space="preserve">Sqm per pallet </v>
      </c>
      <c r="J171" s="97" t="str">
        <f>[1]Traduzioni!$C$11</f>
        <v>Min. Qty to be ordered</v>
      </c>
      <c r="K171" s="97" t="str">
        <f>[1]Traduzioni!$C$12</f>
        <v>Sold for full boxes only</v>
      </c>
    </row>
    <row r="172" spans="1:11" ht="30.75" customHeight="1" thickBot="1" x14ac:dyDescent="0.25">
      <c r="A172" s="98">
        <v>600100000003</v>
      </c>
      <c r="B172" s="139" t="s">
        <v>738</v>
      </c>
      <c r="C172" s="140"/>
      <c r="D172" s="495" t="s">
        <v>701</v>
      </c>
      <c r="E172" s="497">
        <v>584</v>
      </c>
      <c r="F172" s="482">
        <v>526</v>
      </c>
      <c r="G172" s="495">
        <v>10</v>
      </c>
      <c r="H172" s="496" t="s">
        <v>702</v>
      </c>
      <c r="I172" s="496" t="s">
        <v>702</v>
      </c>
      <c r="J172" s="495" t="str">
        <f>[1]Traduzioni!$A$88</f>
        <v>Коробко  Scatola   Box</v>
      </c>
      <c r="K172" s="495" t="s">
        <v>808</v>
      </c>
    </row>
    <row r="173" spans="1:11" ht="32.25" thickBot="1" x14ac:dyDescent="0.25">
      <c r="A173" s="98">
        <v>600100000004</v>
      </c>
      <c r="B173" s="139" t="s">
        <v>739</v>
      </c>
      <c r="C173" s="144"/>
      <c r="D173" s="495"/>
      <c r="E173" s="497"/>
      <c r="F173" s="482"/>
      <c r="G173" s="495"/>
      <c r="H173" s="495"/>
      <c r="I173" s="495"/>
      <c r="J173" s="495"/>
      <c r="K173" s="495"/>
    </row>
    <row r="174" spans="1:11" ht="31.5" x14ac:dyDescent="0.2">
      <c r="A174" s="98">
        <v>600100000005</v>
      </c>
      <c r="B174" s="139" t="s">
        <v>740</v>
      </c>
      <c r="C174" s="144"/>
      <c r="D174" s="495"/>
      <c r="E174" s="497"/>
      <c r="F174" s="482"/>
      <c r="G174" s="495"/>
      <c r="H174" s="495"/>
      <c r="I174" s="495"/>
      <c r="J174" s="495"/>
      <c r="K174" s="495"/>
    </row>
    <row r="175" spans="1:11" ht="16.5" thickBot="1" x14ac:dyDescent="0.25">
      <c r="A175" s="66"/>
      <c r="B175" s="127"/>
      <c r="C175" s="127"/>
      <c r="E175" s="113"/>
      <c r="F175" s="113"/>
      <c r="G175" s="66"/>
      <c r="H175" s="66"/>
      <c r="I175" s="66"/>
      <c r="K175" s="66"/>
    </row>
    <row r="176" spans="1:11" ht="30.75" customHeight="1" thickBot="1" x14ac:dyDescent="0.25">
      <c r="A176" s="68" t="str">
        <f>[1]Traduzioni!$B$5</f>
        <v>ФОРМАТ</v>
      </c>
      <c r="B176" s="540" t="str">
        <f>[1]Traduzioni!$B$44</f>
        <v>Бордюр 2х45</v>
      </c>
      <c r="C176" s="540"/>
      <c r="D176" s="114" t="s">
        <v>752</v>
      </c>
      <c r="E176" s="115"/>
      <c r="F176" s="115"/>
      <c r="G176" s="477" t="s">
        <v>726</v>
      </c>
      <c r="H176" s="477" t="s">
        <v>697</v>
      </c>
      <c r="I176" s="477" t="s">
        <v>726</v>
      </c>
      <c r="J176" s="71"/>
      <c r="K176" s="72"/>
    </row>
    <row r="177" spans="1:11" ht="21" hidden="1" thickBot="1" x14ac:dyDescent="0.25">
      <c r="A177" s="73" t="str">
        <f>[1]Traduzioni!$A$5</f>
        <v>FORMATO</v>
      </c>
      <c r="B177" s="542" t="str">
        <f>[1]Traduzioni!$A$44</f>
        <v>Listello 2x45</v>
      </c>
      <c r="C177" s="542"/>
      <c r="D177" s="116" t="s">
        <v>753</v>
      </c>
      <c r="E177" s="117"/>
      <c r="F177" s="117"/>
      <c r="G177" s="478" t="s">
        <v>728</v>
      </c>
      <c r="H177" s="478" t="s">
        <v>697</v>
      </c>
      <c r="I177" s="478" t="s">
        <v>728</v>
      </c>
      <c r="J177" s="76"/>
      <c r="K177" s="77"/>
    </row>
    <row r="178" spans="1:11" ht="21" hidden="1" thickBot="1" x14ac:dyDescent="0.25">
      <c r="A178" s="78" t="str">
        <f>[1]Traduzioni!$C$5</f>
        <v>SIZE</v>
      </c>
      <c r="B178" s="604" t="str">
        <f>[1]Traduzioni!$C$44</f>
        <v>Listello 2x45</v>
      </c>
      <c r="C178" s="604"/>
      <c r="D178" s="118" t="s">
        <v>754</v>
      </c>
      <c r="E178" s="119"/>
      <c r="F178" s="119"/>
      <c r="G178" s="479" t="s">
        <v>798</v>
      </c>
      <c r="H178" s="479" t="s">
        <v>697</v>
      </c>
      <c r="I178" s="479" t="s">
        <v>798</v>
      </c>
      <c r="J178" s="81"/>
      <c r="K178" s="82"/>
    </row>
    <row r="179" spans="1:11" ht="16.5" hidden="1" thickBot="1" x14ac:dyDescent="0.25">
      <c r="A179" s="66"/>
      <c r="B179" s="127"/>
      <c r="C179" s="127"/>
      <c r="E179" s="113"/>
      <c r="F179" s="113"/>
      <c r="G179" s="66"/>
      <c r="H179" s="66"/>
      <c r="I179" s="66"/>
      <c r="K179" s="66"/>
    </row>
    <row r="180" spans="1:11" ht="39.75" customHeight="1" x14ac:dyDescent="0.2">
      <c r="A180" s="83" t="str">
        <f>[1]Traduzioni!$B$7</f>
        <v>КОД</v>
      </c>
      <c r="B180" s="84" t="str">
        <f>[1]Traduzioni!$B$8</f>
        <v>АРТИКУЛ</v>
      </c>
      <c r="C180" s="85"/>
      <c r="D180" s="83" t="str">
        <f>[1]Traduzioni!$B$9</f>
        <v>ЕД.ИЗМ.</v>
      </c>
      <c r="E180" s="120" t="str">
        <f>[1]Traduzioni!$B$10</f>
        <v>РУБЛИ</v>
      </c>
      <c r="F180" s="120" t="str">
        <f>[1]Traduzioni!$B$10</f>
        <v>РУБЛИ</v>
      </c>
      <c r="G180" s="87" t="str">
        <f>[1]Traduzioni!$B$13</f>
        <v>Штук в коробке</v>
      </c>
      <c r="H180" s="87" t="str">
        <f>[1]Traduzioni!$B$14</f>
        <v>М2 в коробке</v>
      </c>
      <c r="I180" s="87" t="str">
        <f>[1]Traduzioni!$B$15</f>
        <v>М2 в паллете</v>
      </c>
      <c r="J180" s="87" t="str">
        <f>[1]Traduzioni!$B$11</f>
        <v>Минималь-ный заказ</v>
      </c>
      <c r="K180" s="87" t="str">
        <f>[1]Traduzioni!$B$12</f>
        <v>Продается только коробками</v>
      </c>
    </row>
    <row r="181" spans="1:11" ht="12.75" hidden="1" customHeight="1" x14ac:dyDescent="0.2">
      <c r="A181" s="88" t="str">
        <f>[1]Traduzioni!$A$7</f>
        <v>CODICE</v>
      </c>
      <c r="B181" s="89" t="str">
        <f>[1]Traduzioni!$A$8</f>
        <v>ARTICOLO</v>
      </c>
      <c r="C181" s="90"/>
      <c r="D181" s="88" t="str">
        <f>[1]Traduzioni!$A$9</f>
        <v>U.M.</v>
      </c>
      <c r="E181" s="121" t="str">
        <f>[1]Traduzioni!$A$10</f>
        <v>RUBLI</v>
      </c>
      <c r="F181" s="121" t="str">
        <f>[1]Traduzioni!$A$10</f>
        <v>RUBLI</v>
      </c>
      <c r="G181" s="92" t="str">
        <f>[1]Traduzioni!$A$13</f>
        <v>Pz per scatola</v>
      </c>
      <c r="H181" s="92" t="str">
        <f>[1]Traduzioni!$A$14</f>
        <v>Mq per scatola</v>
      </c>
      <c r="I181" s="92" t="str">
        <f>[1]Traduzioni!$A$15</f>
        <v>Mq per pallet</v>
      </c>
      <c r="J181" s="92" t="str">
        <f>[1]Traduzioni!$A$11</f>
        <v>Ordine minimo</v>
      </c>
      <c r="K181" s="92" t="str">
        <f>[1]Traduzioni!$A$12</f>
        <v>Venduto solo a scatole intere</v>
      </c>
    </row>
    <row r="182" spans="1:11" ht="12.75" hidden="1" customHeight="1" thickBot="1" x14ac:dyDescent="0.25">
      <c r="A182" s="93" t="str">
        <f>[1]Traduzioni!$C$7</f>
        <v>CODE</v>
      </c>
      <c r="B182" s="94" t="str">
        <f>[1]Traduzioni!$C$8</f>
        <v>ITEM</v>
      </c>
      <c r="C182" s="95"/>
      <c r="D182" s="93" t="str">
        <f>[1]Traduzioni!$C$9</f>
        <v>U.M.</v>
      </c>
      <c r="E182" s="122" t="str">
        <f>[1]Traduzioni!$C$10</f>
        <v>RUBLES</v>
      </c>
      <c r="F182" s="122" t="str">
        <f>[1]Traduzioni!$C$10</f>
        <v>RUBLES</v>
      </c>
      <c r="G182" s="97" t="str">
        <f>[1]Traduzioni!$C$13</f>
        <v>Pieces in a box</v>
      </c>
      <c r="H182" s="97" t="str">
        <f>[1]Traduzioni!$C$14</f>
        <v xml:space="preserve">Sqm in a box </v>
      </c>
      <c r="I182" s="97" t="str">
        <f>[1]Traduzioni!$C$15</f>
        <v xml:space="preserve">Sqm per pallet </v>
      </c>
      <c r="J182" s="97" t="str">
        <f>[1]Traduzioni!$C$11</f>
        <v>Min. Qty to be ordered</v>
      </c>
      <c r="K182" s="97" t="str">
        <f>[1]Traduzioni!$C$12</f>
        <v>Sold for full boxes only</v>
      </c>
    </row>
    <row r="183" spans="1:11" ht="40.5" customHeight="1" x14ac:dyDescent="0.2">
      <c r="A183" s="98">
        <v>600100000001</v>
      </c>
      <c r="B183" s="139" t="s">
        <v>735</v>
      </c>
      <c r="C183" s="140"/>
      <c r="D183" s="143" t="s">
        <v>701</v>
      </c>
      <c r="E183" s="162">
        <v>611</v>
      </c>
      <c r="F183" s="110">
        <v>550</v>
      </c>
      <c r="G183" s="143">
        <v>10</v>
      </c>
      <c r="H183" s="212" t="s">
        <v>702</v>
      </c>
      <c r="I183" s="212" t="s">
        <v>702</v>
      </c>
      <c r="J183" s="143" t="str">
        <f>[1]Traduzioni!$A$88</f>
        <v>Коробко  Scatola   Box</v>
      </c>
      <c r="K183" s="143" t="s">
        <v>808</v>
      </c>
    </row>
    <row r="184" spans="1:11" ht="16.5" thickBot="1" x14ac:dyDescent="0.25">
      <c r="A184" s="66"/>
      <c r="B184" s="66"/>
      <c r="C184" s="66"/>
      <c r="E184" s="113"/>
      <c r="F184" s="113"/>
      <c r="G184" s="66"/>
      <c r="H184" s="66"/>
      <c r="I184" s="66"/>
      <c r="K184" s="66"/>
    </row>
    <row r="185" spans="1:11" ht="33.75" customHeight="1" thickBot="1" x14ac:dyDescent="0.25">
      <c r="A185" s="68" t="str">
        <f>[1]Traduzioni!$B$5</f>
        <v>ФОРМАТ</v>
      </c>
      <c r="B185" s="598" t="str">
        <f>[1]Traduzioni!$B$44</f>
        <v>Бордюр 2х45</v>
      </c>
      <c r="C185" s="598"/>
      <c r="D185" s="114" t="str">
        <f>[1]Traduzioni!$B$6</f>
        <v>ОБРАБОТКА:</v>
      </c>
      <c r="E185" s="115"/>
      <c r="F185" s="115"/>
      <c r="G185" s="477" t="str">
        <f>[1]Traduzioni!$B$26</f>
        <v>Шик</v>
      </c>
      <c r="H185" s="477" t="s">
        <v>697</v>
      </c>
      <c r="I185" s="477" t="str">
        <f>[1]Traduzioni!$B$24</f>
        <v>Стекло</v>
      </c>
      <c r="J185" s="71"/>
      <c r="K185" s="72"/>
    </row>
    <row r="186" spans="1:11" ht="21" hidden="1" thickBot="1" x14ac:dyDescent="0.25">
      <c r="A186" s="73" t="str">
        <f>[1]Traduzioni!$A$5</f>
        <v>FORMATO</v>
      </c>
      <c r="B186" s="599" t="str">
        <f>[1]Traduzioni!$A$44</f>
        <v>Listello 2x45</v>
      </c>
      <c r="C186" s="599"/>
      <c r="D186" s="116" t="str">
        <f>[1]Traduzioni!$A$6</f>
        <v>FINITURA:</v>
      </c>
      <c r="E186" s="117"/>
      <c r="F186" s="117"/>
      <c r="G186" s="478" t="str">
        <f>[1]Traduzioni!$A$26</f>
        <v>Chic</v>
      </c>
      <c r="H186" s="478"/>
      <c r="I186" s="478"/>
      <c r="J186" s="76"/>
      <c r="K186" s="77"/>
    </row>
    <row r="187" spans="1:11" ht="21" hidden="1" thickBot="1" x14ac:dyDescent="0.25">
      <c r="A187" s="78" t="str">
        <f>[1]Traduzioni!$C$5</f>
        <v>SIZE</v>
      </c>
      <c r="B187" s="600" t="str">
        <f>[1]Traduzioni!$C$44</f>
        <v>Listello 2x45</v>
      </c>
      <c r="C187" s="600"/>
      <c r="D187" s="118" t="str">
        <f>[1]Traduzioni!$C$6</f>
        <v>FINISH:</v>
      </c>
      <c r="E187" s="119"/>
      <c r="F187" s="119"/>
      <c r="G187" s="479" t="str">
        <f>[1]Traduzioni!$C$26</f>
        <v>Chic</v>
      </c>
      <c r="H187" s="479"/>
      <c r="I187" s="479"/>
      <c r="J187" s="81"/>
      <c r="K187" s="82"/>
    </row>
    <row r="188" spans="1:11" ht="16.5" hidden="1" thickBot="1" x14ac:dyDescent="0.25">
      <c r="A188" s="66"/>
      <c r="B188" s="66"/>
      <c r="C188" s="66"/>
      <c r="E188" s="113"/>
      <c r="F188" s="113"/>
      <c r="G188" s="66"/>
      <c r="H188" s="66"/>
      <c r="I188" s="66"/>
      <c r="K188" s="66"/>
    </row>
    <row r="189" spans="1:11" ht="47.25" customHeight="1" thickBot="1" x14ac:dyDescent="0.25">
      <c r="A189" s="83" t="str">
        <f>[1]Traduzioni!$B$7</f>
        <v>КОД</v>
      </c>
      <c r="B189" s="84" t="str">
        <f>[1]Traduzioni!$B$8</f>
        <v>АРТИКУЛ</v>
      </c>
      <c r="C189" s="85"/>
      <c r="D189" s="83" t="str">
        <f>[1]Traduzioni!$B$9</f>
        <v>ЕД.ИЗМ.</v>
      </c>
      <c r="E189" s="120" t="str">
        <f>[1]Traduzioni!$B$10</f>
        <v>РУБЛИ</v>
      </c>
      <c r="F189" s="120" t="str">
        <f>[1]Traduzioni!$B$10</f>
        <v>РУБЛИ</v>
      </c>
      <c r="G189" s="87" t="str">
        <f>[1]Traduzioni!$B$13</f>
        <v>Штук в коробке</v>
      </c>
      <c r="H189" s="87" t="s">
        <v>698</v>
      </c>
      <c r="I189" s="87" t="s">
        <v>699</v>
      </c>
      <c r="J189" s="87" t="str">
        <f>[1]Traduzioni!$B$11</f>
        <v>Минималь-ный заказ</v>
      </c>
      <c r="K189" s="87" t="str">
        <f>[1]Traduzioni!$B$12</f>
        <v>Продается только коробками</v>
      </c>
    </row>
    <row r="190" spans="1:11" ht="27.75" hidden="1" thickBot="1" x14ac:dyDescent="0.25">
      <c r="A190" s="88" t="str">
        <f>[1]Traduzioni!$A$7</f>
        <v>CODICE</v>
      </c>
      <c r="B190" s="89" t="str">
        <f>[1]Traduzioni!$A$8</f>
        <v>ARTICOLO</v>
      </c>
      <c r="C190" s="90"/>
      <c r="D190" s="88" t="str">
        <f>[1]Traduzioni!$A$9</f>
        <v>U.M.</v>
      </c>
      <c r="E190" s="121" t="str">
        <f>[1]Traduzioni!$A$10</f>
        <v>RUBLI</v>
      </c>
      <c r="F190" s="121" t="str">
        <f>[1]Traduzioni!$A$10</f>
        <v>RUBLI</v>
      </c>
      <c r="G190" s="92" t="str">
        <f>[1]Traduzioni!$A$13</f>
        <v>Pz per scatola</v>
      </c>
      <c r="H190" s="92" t="str">
        <f>[1]Traduzioni!$A$14</f>
        <v>Mq per scatola</v>
      </c>
      <c r="I190" s="92" t="str">
        <f>[1]Traduzioni!$A$15</f>
        <v>Mq per pallet</v>
      </c>
      <c r="J190" s="92" t="str">
        <f>[1]Traduzioni!$A$11</f>
        <v>Ordine minimo</v>
      </c>
      <c r="K190" s="92" t="str">
        <f>[1]Traduzioni!$A$12</f>
        <v>Venduto solo a scatole intere</v>
      </c>
    </row>
    <row r="191" spans="1:11" ht="22.5" hidden="1" customHeight="1" thickBot="1" x14ac:dyDescent="0.25">
      <c r="A191" s="93" t="str">
        <f>[1]Traduzioni!$C$7</f>
        <v>CODE</v>
      </c>
      <c r="B191" s="94" t="str">
        <f>[1]Traduzioni!$C$8</f>
        <v>ITEM</v>
      </c>
      <c r="C191" s="95"/>
      <c r="D191" s="93" t="str">
        <f>[1]Traduzioni!$C$9</f>
        <v>U.M.</v>
      </c>
      <c r="E191" s="122" t="str">
        <f>[1]Traduzioni!$C$10</f>
        <v>RUBLES</v>
      </c>
      <c r="F191" s="122" t="str">
        <f>[1]Traduzioni!$C$10</f>
        <v>RUBLES</v>
      </c>
      <c r="G191" s="97" t="str">
        <f>[1]Traduzioni!$C$13</f>
        <v>Pieces in a box</v>
      </c>
      <c r="H191" s="97" t="str">
        <f>[1]Traduzioni!$C$14</f>
        <v xml:space="preserve">Sqm in a box </v>
      </c>
      <c r="I191" s="97" t="str">
        <f>[1]Traduzioni!$C$15</f>
        <v xml:space="preserve">Sqm per pallet </v>
      </c>
      <c r="J191" s="97" t="str">
        <f>[1]Traduzioni!$C$11</f>
        <v>Min. Qty to be ordered</v>
      </c>
      <c r="K191" s="97" t="str">
        <f>[1]Traduzioni!$C$12</f>
        <v>Sold for full boxes only</v>
      </c>
    </row>
    <row r="192" spans="1:11" ht="31.5" customHeight="1" thickBot="1" x14ac:dyDescent="0.25">
      <c r="A192" s="240">
        <v>600090000023</v>
      </c>
      <c r="B192" s="146" t="s">
        <v>935</v>
      </c>
      <c r="C192" s="147"/>
      <c r="D192" s="513" t="s">
        <v>701</v>
      </c>
      <c r="E192" s="514">
        <v>663</v>
      </c>
      <c r="F192" s="515">
        <v>597</v>
      </c>
      <c r="G192" s="513">
        <v>10</v>
      </c>
      <c r="H192" s="563" t="s">
        <v>702</v>
      </c>
      <c r="I192" s="563" t="s">
        <v>702</v>
      </c>
      <c r="J192" s="513" t="str">
        <f>[1]Traduzioni!$A$88</f>
        <v>Коробко  Scatola   Box</v>
      </c>
      <c r="K192" s="513" t="s">
        <v>808</v>
      </c>
    </row>
    <row r="193" spans="1:11" ht="31.5" x14ac:dyDescent="0.2">
      <c r="A193" s="244">
        <v>600090000024</v>
      </c>
      <c r="B193" s="148" t="s">
        <v>936</v>
      </c>
      <c r="C193" s="144"/>
      <c r="D193" s="513"/>
      <c r="E193" s="514">
        <v>0</v>
      </c>
      <c r="F193" s="515"/>
      <c r="G193" s="513">
        <v>0</v>
      </c>
      <c r="H193" s="563">
        <v>0</v>
      </c>
      <c r="I193" s="563">
        <v>0</v>
      </c>
      <c r="J193" s="513">
        <v>0</v>
      </c>
      <c r="K193" s="513">
        <v>0</v>
      </c>
    </row>
    <row r="194" spans="1:11" ht="16.5" thickBot="1" x14ac:dyDescent="0.25">
      <c r="A194" s="127"/>
      <c r="B194" s="127"/>
      <c r="C194" s="127"/>
      <c r="D194" s="149"/>
      <c r="E194" s="201"/>
      <c r="F194" s="201"/>
      <c r="G194" s="127"/>
      <c r="H194" s="127"/>
      <c r="I194" s="127"/>
      <c r="J194" s="149"/>
      <c r="K194" s="127"/>
    </row>
    <row r="195" spans="1:11" ht="33.75" customHeight="1" thickBot="1" x14ac:dyDescent="0.25">
      <c r="A195" s="213" t="str">
        <f>[1]Traduzioni!$B$5</f>
        <v>ФОРМАТ</v>
      </c>
      <c r="B195" s="540" t="str">
        <f>[1]Traduzioni!$B$46</f>
        <v>Бордюр 2,5х45</v>
      </c>
      <c r="C195" s="540"/>
      <c r="D195" s="451" t="str">
        <f>[1]Traduzioni!$B$6</f>
        <v>ОБРАБОТКА:</v>
      </c>
      <c r="E195" s="214"/>
      <c r="F195" s="214"/>
      <c r="G195" s="560" t="str">
        <f>[1]Traduzioni!$B$27</f>
        <v>Неон</v>
      </c>
      <c r="H195" s="560" t="s">
        <v>697</v>
      </c>
      <c r="I195" s="560" t="str">
        <f>[1]Traduzioni!$B$24</f>
        <v>Стекло</v>
      </c>
      <c r="J195" s="215"/>
      <c r="K195" s="216"/>
    </row>
    <row r="196" spans="1:11" ht="36.75" hidden="1" customHeight="1" thickBot="1" x14ac:dyDescent="0.25">
      <c r="A196" s="217" t="str">
        <f>[1]Traduzioni!$A$5</f>
        <v>FORMATO</v>
      </c>
      <c r="B196" s="542" t="str">
        <f>[1]Traduzioni!$A$46</f>
        <v>Listello 2,5x45</v>
      </c>
      <c r="C196" s="542"/>
      <c r="D196" s="452" t="str">
        <f>[1]Traduzioni!$A$6</f>
        <v>FINITURA:</v>
      </c>
      <c r="E196" s="218"/>
      <c r="F196" s="218"/>
      <c r="G196" s="561" t="str">
        <f>[1]Traduzioni!$A$27</f>
        <v>Neon</v>
      </c>
      <c r="H196" s="561"/>
      <c r="I196" s="561"/>
      <c r="J196" s="219"/>
      <c r="K196" s="220"/>
    </row>
    <row r="197" spans="1:11" ht="36.75" hidden="1" customHeight="1" thickBot="1" x14ac:dyDescent="0.25">
      <c r="A197" s="221" t="str">
        <f>[1]Traduzioni!$C$5</f>
        <v>SIZE</v>
      </c>
      <c r="B197" s="604" t="str">
        <f>[1]Traduzioni!$C$46</f>
        <v>Listello 2,5x45</v>
      </c>
      <c r="C197" s="604"/>
      <c r="D197" s="453" t="str">
        <f>[1]Traduzioni!$C$6</f>
        <v>FINISH:</v>
      </c>
      <c r="E197" s="222"/>
      <c r="F197" s="222"/>
      <c r="G197" s="562" t="str">
        <f>[1]Traduzioni!$C$27</f>
        <v>Neon</v>
      </c>
      <c r="H197" s="562"/>
      <c r="I197" s="562"/>
      <c r="J197" s="223"/>
      <c r="K197" s="224"/>
    </row>
    <row r="198" spans="1:11" ht="16.5" hidden="1" thickBot="1" x14ac:dyDescent="0.25">
      <c r="A198" s="127"/>
      <c r="B198" s="127"/>
      <c r="C198" s="127"/>
      <c r="D198" s="149"/>
      <c r="E198" s="201"/>
      <c r="F198" s="201"/>
      <c r="G198" s="127"/>
      <c r="H198" s="127"/>
      <c r="I198" s="127"/>
      <c r="J198" s="149"/>
      <c r="K198" s="127"/>
    </row>
    <row r="199" spans="1:11" ht="40.5" x14ac:dyDescent="0.2">
      <c r="A199" s="225" t="str">
        <f>[1]Traduzioni!$B$7</f>
        <v>КОД</v>
      </c>
      <c r="B199" s="226" t="str">
        <f>[1]Traduzioni!$B$8</f>
        <v>АРТИКУЛ</v>
      </c>
      <c r="C199" s="227"/>
      <c r="D199" s="225" t="str">
        <f>[1]Traduzioni!$B$9</f>
        <v>ЕД.ИЗМ.</v>
      </c>
      <c r="E199" s="228" t="str">
        <f>[1]Traduzioni!$B$10</f>
        <v>РУБЛИ</v>
      </c>
      <c r="F199" s="228" t="str">
        <f>[1]Traduzioni!$B$10</f>
        <v>РУБЛИ</v>
      </c>
      <c r="G199" s="229" t="str">
        <f>[1]Traduzioni!$B$13</f>
        <v>Штук в коробке</v>
      </c>
      <c r="H199" s="229" t="s">
        <v>698</v>
      </c>
      <c r="I199" s="229" t="s">
        <v>699</v>
      </c>
      <c r="J199" s="229" t="str">
        <f>[1]Traduzioni!$B$11</f>
        <v>Минималь-ный заказ</v>
      </c>
      <c r="K199" s="229" t="str">
        <f>[1]Traduzioni!$B$12</f>
        <v>Продается только коробками</v>
      </c>
    </row>
    <row r="200" spans="1:11" ht="0.75" customHeight="1" thickBot="1" x14ac:dyDescent="0.25">
      <c r="A200" s="230" t="str">
        <f>[1]Traduzioni!$A$7</f>
        <v>CODICE</v>
      </c>
      <c r="B200" s="231" t="str">
        <f>[1]Traduzioni!$A$8</f>
        <v>ARTICOLO</v>
      </c>
      <c r="C200" s="232"/>
      <c r="D200" s="230" t="str">
        <f>[1]Traduzioni!$A$9</f>
        <v>U.M.</v>
      </c>
      <c r="E200" s="233" t="str">
        <f>[1]Traduzioni!$A$10</f>
        <v>RUBLI</v>
      </c>
      <c r="F200" s="233" t="str">
        <f>[1]Traduzioni!$A$10</f>
        <v>RUBLI</v>
      </c>
      <c r="G200" s="234" t="str">
        <f>[1]Traduzioni!$A$13</f>
        <v>Pz per scatola</v>
      </c>
      <c r="H200" s="234" t="str">
        <f>[1]Traduzioni!$A$14</f>
        <v>Mq per scatola</v>
      </c>
      <c r="I200" s="234" t="str">
        <f>[1]Traduzioni!$A$15</f>
        <v>Mq per pallet</v>
      </c>
      <c r="J200" s="234" t="str">
        <f>[1]Traduzioni!$A$11</f>
        <v>Ordine minimo</v>
      </c>
      <c r="K200" s="234" t="str">
        <f>[1]Traduzioni!$A$12</f>
        <v>Venduto solo a scatole intere</v>
      </c>
    </row>
    <row r="201" spans="1:11" ht="22.5" hidden="1" customHeight="1" thickBot="1" x14ac:dyDescent="0.25">
      <c r="A201" s="235" t="str">
        <f>[1]Traduzioni!$C$7</f>
        <v>CODE</v>
      </c>
      <c r="B201" s="236" t="str">
        <f>[1]Traduzioni!$C$8</f>
        <v>ITEM</v>
      </c>
      <c r="C201" s="237"/>
      <c r="D201" s="235" t="str">
        <f>[1]Traduzioni!$C$9</f>
        <v>U.M.</v>
      </c>
      <c r="E201" s="238" t="str">
        <f>[1]Traduzioni!$C$10</f>
        <v>RUBLES</v>
      </c>
      <c r="F201" s="238" t="str">
        <f>[1]Traduzioni!$C$10</f>
        <v>RUBLES</v>
      </c>
      <c r="G201" s="239" t="str">
        <f>[1]Traduzioni!$C$13</f>
        <v>Pieces in a box</v>
      </c>
      <c r="H201" s="239" t="str">
        <f>[1]Traduzioni!$C$14</f>
        <v xml:space="preserve">Sqm in a box </v>
      </c>
      <c r="I201" s="239" t="str">
        <f>[1]Traduzioni!$C$15</f>
        <v xml:space="preserve">Sqm per pallet </v>
      </c>
      <c r="J201" s="239" t="str">
        <f>[1]Traduzioni!$C$11</f>
        <v>Min. Qty to be ordered</v>
      </c>
      <c r="K201" s="239" t="str">
        <f>[1]Traduzioni!$C$12</f>
        <v>Sold for full boxes only</v>
      </c>
    </row>
    <row r="202" spans="1:11" ht="33" customHeight="1" thickBot="1" x14ac:dyDescent="0.25">
      <c r="A202" s="240">
        <v>600090000016</v>
      </c>
      <c r="B202" s="146" t="s">
        <v>893</v>
      </c>
      <c r="C202" s="147"/>
      <c r="D202" s="513" t="s">
        <v>701</v>
      </c>
      <c r="E202" s="514">
        <v>685</v>
      </c>
      <c r="F202" s="515">
        <v>617</v>
      </c>
      <c r="G202" s="513">
        <v>10</v>
      </c>
      <c r="H202" s="563" t="s">
        <v>702</v>
      </c>
      <c r="I202" s="563" t="s">
        <v>702</v>
      </c>
      <c r="J202" s="513" t="str">
        <f>[1]Traduzioni!$A$88</f>
        <v>Коробко  Scatola   Box</v>
      </c>
      <c r="K202" s="513" t="s">
        <v>808</v>
      </c>
    </row>
    <row r="203" spans="1:11" ht="32.25" thickBot="1" x14ac:dyDescent="0.25">
      <c r="A203" s="244">
        <v>600090000015</v>
      </c>
      <c r="B203" s="148" t="s">
        <v>894</v>
      </c>
      <c r="C203" s="144"/>
      <c r="D203" s="513"/>
      <c r="E203" s="514">
        <v>0</v>
      </c>
      <c r="F203" s="515"/>
      <c r="G203" s="513">
        <v>0</v>
      </c>
      <c r="H203" s="563">
        <v>0</v>
      </c>
      <c r="I203" s="563">
        <v>0</v>
      </c>
      <c r="J203" s="513">
        <v>0</v>
      </c>
      <c r="K203" s="513">
        <v>0</v>
      </c>
    </row>
    <row r="204" spans="1:11" ht="31.5" x14ac:dyDescent="0.2">
      <c r="A204" s="145">
        <v>600090000014</v>
      </c>
      <c r="B204" s="139" t="s">
        <v>895</v>
      </c>
      <c r="C204" s="140"/>
      <c r="D204" s="513"/>
      <c r="E204" s="514">
        <v>0</v>
      </c>
      <c r="F204" s="515"/>
      <c r="G204" s="513">
        <v>0</v>
      </c>
      <c r="H204" s="563">
        <v>0</v>
      </c>
      <c r="I204" s="563">
        <v>0</v>
      </c>
      <c r="J204" s="513">
        <v>0</v>
      </c>
      <c r="K204" s="513">
        <v>0</v>
      </c>
    </row>
    <row r="205" spans="1:11" ht="16.5" thickBot="1" x14ac:dyDescent="0.25">
      <c r="A205" s="127"/>
      <c r="B205" s="127"/>
      <c r="C205" s="127"/>
      <c r="D205" s="149"/>
      <c r="E205" s="201"/>
      <c r="F205" s="201"/>
      <c r="G205" s="127"/>
      <c r="H205" s="127"/>
      <c r="I205" s="127"/>
      <c r="J205" s="149"/>
      <c r="K205" s="127"/>
    </row>
    <row r="206" spans="1:11" ht="42" customHeight="1" thickBot="1" x14ac:dyDescent="0.25">
      <c r="A206" s="213" t="str">
        <f>[1]Traduzioni!$B$5</f>
        <v>ФОРМАТ</v>
      </c>
      <c r="B206" s="540" t="str">
        <f>[1]Traduzioni!$B$47</f>
        <v>Бордюр 2,5х60</v>
      </c>
      <c r="C206" s="540"/>
      <c r="D206" s="451" t="str">
        <f>[1]Traduzioni!$B$6</f>
        <v>ОБРАБОТКА:</v>
      </c>
      <c r="E206" s="214"/>
      <c r="F206" s="214"/>
      <c r="G206" s="560" t="str">
        <f>[1]Traduzioni!$B$27</f>
        <v>Неон</v>
      </c>
      <c r="H206" s="560" t="s">
        <v>697</v>
      </c>
      <c r="I206" s="560" t="str">
        <f>[1]Traduzioni!$B$24</f>
        <v>Стекло</v>
      </c>
      <c r="J206" s="215"/>
      <c r="K206" s="216"/>
    </row>
    <row r="207" spans="1:11" ht="1.5" hidden="1" customHeight="1" thickBot="1" x14ac:dyDescent="0.25">
      <c r="A207" s="217" t="str">
        <f>[1]Traduzioni!$A$5</f>
        <v>FORMATO</v>
      </c>
      <c r="B207" s="542" t="str">
        <f>[1]Traduzioni!$A$47</f>
        <v>Listello 2,5x60</v>
      </c>
      <c r="C207" s="542"/>
      <c r="D207" s="452" t="str">
        <f>[1]Traduzioni!$A$6</f>
        <v>FINITURA:</v>
      </c>
      <c r="E207" s="218"/>
      <c r="F207" s="218"/>
      <c r="G207" s="561" t="str">
        <f>[1]Traduzioni!$A$27</f>
        <v>Neon</v>
      </c>
      <c r="H207" s="561"/>
      <c r="I207" s="561"/>
      <c r="J207" s="219"/>
      <c r="K207" s="220"/>
    </row>
    <row r="208" spans="1:11" ht="21" hidden="1" thickBot="1" x14ac:dyDescent="0.25">
      <c r="A208" s="221" t="str">
        <f>[1]Traduzioni!$C$5</f>
        <v>SIZE</v>
      </c>
      <c r="B208" s="604" t="str">
        <f>[1]Traduzioni!$C$47</f>
        <v>Listello 2,5x60</v>
      </c>
      <c r="C208" s="604"/>
      <c r="D208" s="453" t="str">
        <f>[1]Traduzioni!$C$6</f>
        <v>FINISH:</v>
      </c>
      <c r="E208" s="222"/>
      <c r="F208" s="222"/>
      <c r="G208" s="562" t="str">
        <f>[1]Traduzioni!$C$27</f>
        <v>Neon</v>
      </c>
      <c r="H208" s="562"/>
      <c r="I208" s="562"/>
      <c r="J208" s="223"/>
      <c r="K208" s="224"/>
    </row>
    <row r="209" spans="1:11" ht="16.5" hidden="1" thickBot="1" x14ac:dyDescent="0.25">
      <c r="A209" s="127"/>
      <c r="B209" s="127"/>
      <c r="C209" s="127"/>
      <c r="D209" s="149"/>
      <c r="E209" s="201"/>
      <c r="F209" s="201"/>
      <c r="G209" s="127"/>
      <c r="H209" s="127"/>
      <c r="I209" s="127"/>
      <c r="J209" s="149"/>
      <c r="K209" s="127"/>
    </row>
    <row r="210" spans="1:11" ht="41.25" thickBot="1" x14ac:dyDescent="0.25">
      <c r="A210" s="225" t="str">
        <f>[1]Traduzioni!$B$7</f>
        <v>КОД</v>
      </c>
      <c r="B210" s="226" t="str">
        <f>[1]Traduzioni!$B$8</f>
        <v>АРТИКУЛ</v>
      </c>
      <c r="C210" s="227"/>
      <c r="D210" s="225" t="str">
        <f>[1]Traduzioni!$B$9</f>
        <v>ЕД.ИЗМ.</v>
      </c>
      <c r="E210" s="228" t="str">
        <f>[1]Traduzioni!$B$10</f>
        <v>РУБЛИ</v>
      </c>
      <c r="F210" s="228" t="str">
        <f>[1]Traduzioni!$B$10</f>
        <v>РУБЛИ</v>
      </c>
      <c r="G210" s="229" t="str">
        <f>[1]Traduzioni!$B$13</f>
        <v>Штук в коробке</v>
      </c>
      <c r="H210" s="229" t="s">
        <v>698</v>
      </c>
      <c r="I210" s="229" t="s">
        <v>699</v>
      </c>
      <c r="J210" s="229" t="str">
        <f>[1]Traduzioni!$B$11</f>
        <v>Минималь-ный заказ</v>
      </c>
      <c r="K210" s="229" t="str">
        <f>[1]Traduzioni!$B$12</f>
        <v>Продается только коробками</v>
      </c>
    </row>
    <row r="211" spans="1:11" ht="27.75" hidden="1" thickBot="1" x14ac:dyDescent="0.25">
      <c r="A211" s="230" t="str">
        <f>[1]Traduzioni!$A$7</f>
        <v>CODICE</v>
      </c>
      <c r="B211" s="231" t="str">
        <f>[1]Traduzioni!$A$8</f>
        <v>ARTICOLO</v>
      </c>
      <c r="C211" s="232"/>
      <c r="D211" s="230" t="str">
        <f>[1]Traduzioni!$A$9</f>
        <v>U.M.</v>
      </c>
      <c r="E211" s="233" t="str">
        <f>[1]Traduzioni!$A$10</f>
        <v>RUBLI</v>
      </c>
      <c r="F211" s="233" t="str">
        <f>[1]Traduzioni!$A$10</f>
        <v>RUBLI</v>
      </c>
      <c r="G211" s="234" t="str">
        <f>[1]Traduzioni!$A$13</f>
        <v>Pz per scatola</v>
      </c>
      <c r="H211" s="234" t="str">
        <f>[1]Traduzioni!$A$14</f>
        <v>Mq per scatola</v>
      </c>
      <c r="I211" s="234" t="str">
        <f>[1]Traduzioni!$A$15</f>
        <v>Mq per pallet</v>
      </c>
      <c r="J211" s="234" t="str">
        <f>[1]Traduzioni!$A$11</f>
        <v>Ordine minimo</v>
      </c>
      <c r="K211" s="234" t="str">
        <f>[1]Traduzioni!$A$12</f>
        <v>Venduto solo a scatole intere</v>
      </c>
    </row>
    <row r="212" spans="1:11" ht="23.25" hidden="1" customHeight="1" thickBot="1" x14ac:dyDescent="0.25">
      <c r="A212" s="235" t="str">
        <f>[1]Traduzioni!$C$7</f>
        <v>CODE</v>
      </c>
      <c r="B212" s="236" t="str">
        <f>[1]Traduzioni!$C$8</f>
        <v>ITEM</v>
      </c>
      <c r="C212" s="237"/>
      <c r="D212" s="235" t="str">
        <f>[1]Traduzioni!$C$9</f>
        <v>U.M.</v>
      </c>
      <c r="E212" s="238" t="str">
        <f>[1]Traduzioni!$C$10</f>
        <v>RUBLES</v>
      </c>
      <c r="F212" s="238" t="str">
        <f>[1]Traduzioni!$C$10</f>
        <v>RUBLES</v>
      </c>
      <c r="G212" s="239" t="str">
        <f>[1]Traduzioni!$C$13</f>
        <v>Pieces in a box</v>
      </c>
      <c r="H212" s="239" t="str">
        <f>[1]Traduzioni!$C$14</f>
        <v xml:space="preserve">Sqm in a box </v>
      </c>
      <c r="I212" s="239" t="str">
        <f>[1]Traduzioni!$C$15</f>
        <v xml:space="preserve">Sqm per pallet </v>
      </c>
      <c r="J212" s="239" t="str">
        <f>[1]Traduzioni!$C$11</f>
        <v>Min. Qty to be ordered</v>
      </c>
      <c r="K212" s="239" t="str">
        <f>[1]Traduzioni!$C$12</f>
        <v>Sold for full boxes only</v>
      </c>
    </row>
    <row r="213" spans="1:11" ht="34.5" customHeight="1" thickBot="1" x14ac:dyDescent="0.25">
      <c r="A213" s="240">
        <v>600090000019</v>
      </c>
      <c r="B213" s="146" t="s">
        <v>893</v>
      </c>
      <c r="C213" s="147"/>
      <c r="D213" s="513" t="s">
        <v>701</v>
      </c>
      <c r="E213" s="514">
        <v>889</v>
      </c>
      <c r="F213" s="515">
        <v>800</v>
      </c>
      <c r="G213" s="513">
        <v>10</v>
      </c>
      <c r="H213" s="563" t="s">
        <v>702</v>
      </c>
      <c r="I213" s="563" t="s">
        <v>702</v>
      </c>
      <c r="J213" s="513" t="str">
        <f>[1]Traduzioni!$A$88</f>
        <v>Коробко  Scatola   Box</v>
      </c>
      <c r="K213" s="513" t="s">
        <v>709</v>
      </c>
    </row>
    <row r="214" spans="1:11" ht="32.25" thickBot="1" x14ac:dyDescent="0.25">
      <c r="A214" s="241">
        <v>600090000018</v>
      </c>
      <c r="B214" s="148" t="s">
        <v>894</v>
      </c>
      <c r="C214" s="144"/>
      <c r="D214" s="513"/>
      <c r="E214" s="514"/>
      <c r="F214" s="515"/>
      <c r="G214" s="513">
        <v>0</v>
      </c>
      <c r="H214" s="563">
        <v>0</v>
      </c>
      <c r="I214" s="563">
        <v>0</v>
      </c>
      <c r="J214" s="513">
        <v>0</v>
      </c>
      <c r="K214" s="513">
        <v>0</v>
      </c>
    </row>
    <row r="215" spans="1:11" ht="31.5" x14ac:dyDescent="0.2">
      <c r="A215" s="145">
        <v>600090000017</v>
      </c>
      <c r="B215" s="139" t="s">
        <v>895</v>
      </c>
      <c r="C215" s="140"/>
      <c r="D215" s="513"/>
      <c r="E215" s="514"/>
      <c r="F215" s="515"/>
      <c r="G215" s="513">
        <v>0</v>
      </c>
      <c r="H215" s="563">
        <v>0</v>
      </c>
      <c r="I215" s="563">
        <v>0</v>
      </c>
      <c r="J215" s="513">
        <v>0</v>
      </c>
      <c r="K215" s="513">
        <v>0</v>
      </c>
    </row>
    <row r="216" spans="1:11" ht="16.5" thickBot="1" x14ac:dyDescent="0.25">
      <c r="A216" s="66"/>
      <c r="B216" s="127"/>
      <c r="C216" s="127"/>
      <c r="E216" s="113"/>
      <c r="F216" s="113"/>
      <c r="G216" s="66"/>
      <c r="H216" s="66"/>
      <c r="I216" s="66"/>
      <c r="K216" s="66"/>
    </row>
    <row r="217" spans="1:11" ht="34.5" customHeight="1" x14ac:dyDescent="0.2">
      <c r="A217" s="68" t="str">
        <f>[1]Traduzioni!$B$5</f>
        <v>ФОРМАТ</v>
      </c>
      <c r="B217" s="540" t="str">
        <f>[1]Traduzioni!$B$49</f>
        <v>Тоццетто 2х2</v>
      </c>
      <c r="C217" s="540"/>
      <c r="D217" s="114" t="s">
        <v>752</v>
      </c>
      <c r="E217" s="115"/>
      <c r="F217" s="115"/>
      <c r="G217" s="477" t="s">
        <v>736</v>
      </c>
      <c r="H217" s="477" t="s">
        <v>697</v>
      </c>
      <c r="I217" s="477" t="s">
        <v>736</v>
      </c>
      <c r="J217" s="71"/>
      <c r="K217" s="72"/>
    </row>
    <row r="218" spans="1:11" ht="0.75" customHeight="1" thickBot="1" x14ac:dyDescent="0.25">
      <c r="A218" s="73" t="str">
        <f>[1]Traduzioni!$A$5</f>
        <v>FORMATO</v>
      </c>
      <c r="B218" s="542" t="str">
        <f>[1]Traduzioni!$A$49</f>
        <v>Tozzetto 2x2</v>
      </c>
      <c r="C218" s="542"/>
      <c r="D218" s="116" t="s">
        <v>753</v>
      </c>
      <c r="E218" s="117"/>
      <c r="F218" s="117"/>
      <c r="G218" s="478" t="s">
        <v>737</v>
      </c>
      <c r="H218" s="478"/>
      <c r="I218" s="478"/>
      <c r="J218" s="76"/>
      <c r="K218" s="77"/>
    </row>
    <row r="219" spans="1:11" ht="21" hidden="1" thickBot="1" x14ac:dyDescent="0.25">
      <c r="A219" s="78" t="str">
        <f>[1]Traduzioni!$C$5</f>
        <v>SIZE</v>
      </c>
      <c r="B219" s="604" t="str">
        <f>[1]Traduzioni!$C$49</f>
        <v>Tozzetto 2x2</v>
      </c>
      <c r="C219" s="604"/>
      <c r="D219" s="118" t="s">
        <v>754</v>
      </c>
      <c r="E219" s="119"/>
      <c r="F219" s="119"/>
      <c r="G219" s="479" t="s">
        <v>755</v>
      </c>
      <c r="H219" s="479"/>
      <c r="I219" s="479"/>
      <c r="J219" s="81"/>
      <c r="K219" s="82"/>
    </row>
    <row r="220" spans="1:11" ht="16.5" hidden="1" thickBot="1" x14ac:dyDescent="0.25">
      <c r="A220" s="66"/>
      <c r="B220" s="127"/>
      <c r="C220" s="127"/>
      <c r="E220" s="113"/>
      <c r="F220" s="113"/>
      <c r="G220" s="66"/>
      <c r="H220" s="66"/>
      <c r="I220" s="66"/>
      <c r="K220" s="66"/>
    </row>
    <row r="221" spans="1:11" ht="42.75" customHeight="1" thickBot="1" x14ac:dyDescent="0.25">
      <c r="A221" s="83" t="str">
        <f>[1]Traduzioni!$B$7</f>
        <v>КОД</v>
      </c>
      <c r="B221" s="84" t="str">
        <f>[1]Traduzioni!$B$8</f>
        <v>АРТИКУЛ</v>
      </c>
      <c r="C221" s="85"/>
      <c r="D221" s="83" t="str">
        <f>[1]Traduzioni!$B$9</f>
        <v>ЕД.ИЗМ.</v>
      </c>
      <c r="E221" s="120" t="str">
        <f>[1]Traduzioni!$B$10</f>
        <v>РУБЛИ</v>
      </c>
      <c r="F221" s="120" t="str">
        <f>[1]Traduzioni!$B$10</f>
        <v>РУБЛИ</v>
      </c>
      <c r="G221" s="87" t="str">
        <f>[1]Traduzioni!$B$13</f>
        <v>Штук в коробке</v>
      </c>
      <c r="H221" s="87" t="str">
        <f>[1]Traduzioni!$B$14</f>
        <v>М2 в коробке</v>
      </c>
      <c r="I221" s="87" t="str">
        <f>[1]Traduzioni!$B$15</f>
        <v>М2 в паллете</v>
      </c>
      <c r="J221" s="87" t="str">
        <f>[1]Traduzioni!$B$11</f>
        <v>Минималь-ный заказ</v>
      </c>
      <c r="K221" s="87" t="str">
        <f>[1]Traduzioni!$B$12</f>
        <v>Продается только коробками</v>
      </c>
    </row>
    <row r="222" spans="1:11" ht="12.75" hidden="1" customHeight="1" thickBot="1" x14ac:dyDescent="0.25">
      <c r="A222" s="88" t="str">
        <f>[1]Traduzioni!$A$7</f>
        <v>CODICE</v>
      </c>
      <c r="B222" s="89" t="str">
        <f>[1]Traduzioni!$A$8</f>
        <v>ARTICOLO</v>
      </c>
      <c r="C222" s="90"/>
      <c r="D222" s="88" t="str">
        <f>[1]Traduzioni!$A$9</f>
        <v>U.M.</v>
      </c>
      <c r="E222" s="121" t="str">
        <f>[1]Traduzioni!$A$10</f>
        <v>RUBLI</v>
      </c>
      <c r="F222" s="121" t="str">
        <f>[1]Traduzioni!$A$10</f>
        <v>RUBLI</v>
      </c>
      <c r="G222" s="92" t="str">
        <f>[1]Traduzioni!$A$13</f>
        <v>Pz per scatola</v>
      </c>
      <c r="H222" s="92" t="str">
        <f>[1]Traduzioni!$A$14</f>
        <v>Mq per scatola</v>
      </c>
      <c r="I222" s="92" t="str">
        <f>[1]Traduzioni!$A$15</f>
        <v>Mq per pallet</v>
      </c>
      <c r="J222" s="92" t="str">
        <f>[1]Traduzioni!$A$11</f>
        <v>Ordine minimo</v>
      </c>
      <c r="K222" s="92" t="str">
        <f>[1]Traduzioni!$A$12</f>
        <v>Venduto solo a scatole intere</v>
      </c>
    </row>
    <row r="223" spans="1:11" ht="22.5" hidden="1" customHeight="1" thickBot="1" x14ac:dyDescent="0.25">
      <c r="A223" s="93" t="str">
        <f>[1]Traduzioni!$C$7</f>
        <v>CODE</v>
      </c>
      <c r="B223" s="94" t="str">
        <f>[1]Traduzioni!$C$8</f>
        <v>ITEM</v>
      </c>
      <c r="C223" s="95"/>
      <c r="D223" s="93" t="str">
        <f>[1]Traduzioni!$C$9</f>
        <v>U.M.</v>
      </c>
      <c r="E223" s="122" t="str">
        <f>[1]Traduzioni!$C$10</f>
        <v>RUBLES</v>
      </c>
      <c r="F223" s="122" t="str">
        <f>[1]Traduzioni!$C$10</f>
        <v>RUBLES</v>
      </c>
      <c r="G223" s="97" t="str">
        <f>[1]Traduzioni!$C$13</f>
        <v>Pieces in a box</v>
      </c>
      <c r="H223" s="97" t="str">
        <f>[1]Traduzioni!$C$14</f>
        <v xml:space="preserve">Sqm in a box </v>
      </c>
      <c r="I223" s="97" t="str">
        <f>[1]Traduzioni!$C$15</f>
        <v xml:space="preserve">Sqm per pallet </v>
      </c>
      <c r="J223" s="97" t="str">
        <f>[1]Traduzioni!$C$11</f>
        <v>Min. Qty to be ordered</v>
      </c>
      <c r="K223" s="97" t="str">
        <f>[1]Traduzioni!$C$12</f>
        <v>Sold for full boxes only</v>
      </c>
    </row>
    <row r="224" spans="1:11" ht="31.5" customHeight="1" thickBot="1" x14ac:dyDescent="0.25">
      <c r="A224" s="98">
        <v>600100000006</v>
      </c>
      <c r="B224" s="139" t="s">
        <v>756</v>
      </c>
      <c r="C224" s="140"/>
      <c r="D224" s="495" t="s">
        <v>701</v>
      </c>
      <c r="E224" s="497">
        <v>161</v>
      </c>
      <c r="F224" s="482">
        <v>145</v>
      </c>
      <c r="G224" s="495">
        <v>100</v>
      </c>
      <c r="H224" s="496" t="s">
        <v>702</v>
      </c>
      <c r="I224" s="496" t="s">
        <v>702</v>
      </c>
      <c r="J224" s="495" t="s">
        <v>764</v>
      </c>
      <c r="K224" s="495" t="s">
        <v>709</v>
      </c>
    </row>
    <row r="225" spans="1:11" ht="32.25" thickBot="1" x14ac:dyDescent="0.25">
      <c r="A225" s="98">
        <v>600100000007</v>
      </c>
      <c r="B225" s="139" t="s">
        <v>759</v>
      </c>
      <c r="C225" s="144"/>
      <c r="D225" s="495"/>
      <c r="E225" s="497"/>
      <c r="F225" s="482"/>
      <c r="G225" s="495"/>
      <c r="H225" s="495"/>
      <c r="I225" s="495"/>
      <c r="J225" s="495"/>
      <c r="K225" s="495"/>
    </row>
    <row r="226" spans="1:11" ht="31.5" x14ac:dyDescent="0.2">
      <c r="A226" s="98">
        <v>600100000008</v>
      </c>
      <c r="B226" s="139" t="s">
        <v>760</v>
      </c>
      <c r="C226" s="144"/>
      <c r="D226" s="495"/>
      <c r="E226" s="497"/>
      <c r="F226" s="482"/>
      <c r="G226" s="495"/>
      <c r="H226" s="495"/>
      <c r="I226" s="495"/>
      <c r="J226" s="495"/>
      <c r="K226" s="495"/>
    </row>
    <row r="227" spans="1:11" ht="16.5" thickBot="1" x14ac:dyDescent="0.25">
      <c r="A227" s="66"/>
      <c r="B227" s="127"/>
      <c r="C227" s="127"/>
      <c r="E227" s="113"/>
      <c r="F227" s="113"/>
      <c r="G227" s="66"/>
      <c r="H227" s="66"/>
      <c r="I227" s="66"/>
      <c r="K227" s="66"/>
    </row>
    <row r="228" spans="1:11" ht="31.5" customHeight="1" thickBot="1" x14ac:dyDescent="0.25">
      <c r="A228" s="68" t="str">
        <f>[1]Traduzioni!$B$5</f>
        <v>ФОРМАТ</v>
      </c>
      <c r="B228" s="540" t="str">
        <f>[1]Traduzioni!$B$49</f>
        <v>Тоццетто 2х2</v>
      </c>
      <c r="C228" s="540"/>
      <c r="D228" s="114" t="s">
        <v>752</v>
      </c>
      <c r="E228" s="115"/>
      <c r="F228" s="115"/>
      <c r="G228" s="477" t="s">
        <v>726</v>
      </c>
      <c r="H228" s="477" t="s">
        <v>697</v>
      </c>
      <c r="I228" s="477" t="s">
        <v>726</v>
      </c>
      <c r="J228" s="71"/>
      <c r="K228" s="72"/>
    </row>
    <row r="229" spans="1:11" ht="21" hidden="1" thickBot="1" x14ac:dyDescent="0.25">
      <c r="A229" s="73" t="str">
        <f>[1]Traduzioni!$A$5</f>
        <v>FORMATO</v>
      </c>
      <c r="B229" s="542" t="str">
        <f>[1]Traduzioni!$A$49</f>
        <v>Tozzetto 2x2</v>
      </c>
      <c r="C229" s="542"/>
      <c r="D229" s="116" t="s">
        <v>753</v>
      </c>
      <c r="E229" s="117"/>
      <c r="F229" s="117"/>
      <c r="G229" s="478" t="s">
        <v>728</v>
      </c>
      <c r="H229" s="478" t="s">
        <v>697</v>
      </c>
      <c r="I229" s="478" t="s">
        <v>728</v>
      </c>
      <c r="J229" s="76"/>
      <c r="K229" s="77"/>
    </row>
    <row r="230" spans="1:11" ht="21" hidden="1" thickBot="1" x14ac:dyDescent="0.25">
      <c r="A230" s="78" t="str">
        <f>[1]Traduzioni!$C$5</f>
        <v>SIZE</v>
      </c>
      <c r="B230" s="604" t="str">
        <f>[1]Traduzioni!$C$49</f>
        <v>Tozzetto 2x2</v>
      </c>
      <c r="C230" s="604"/>
      <c r="D230" s="118" t="s">
        <v>754</v>
      </c>
      <c r="E230" s="119"/>
      <c r="F230" s="119"/>
      <c r="G230" s="479" t="s">
        <v>798</v>
      </c>
      <c r="H230" s="479" t="s">
        <v>697</v>
      </c>
      <c r="I230" s="479" t="s">
        <v>798</v>
      </c>
      <c r="J230" s="81"/>
      <c r="K230" s="82"/>
    </row>
    <row r="231" spans="1:11" ht="16.5" hidden="1" thickBot="1" x14ac:dyDescent="0.25">
      <c r="A231" s="66"/>
      <c r="B231" s="127"/>
      <c r="C231" s="127"/>
      <c r="E231" s="113"/>
      <c r="F231" s="113"/>
      <c r="G231" s="66"/>
      <c r="H231" s="66"/>
      <c r="I231" s="66"/>
      <c r="K231" s="66"/>
    </row>
    <row r="232" spans="1:11" ht="41.25" customHeight="1" x14ac:dyDescent="0.2">
      <c r="A232" s="83" t="str">
        <f>[1]Traduzioni!$B$7</f>
        <v>КОД</v>
      </c>
      <c r="B232" s="84" t="str">
        <f>[1]Traduzioni!$B$8</f>
        <v>АРТИКУЛ</v>
      </c>
      <c r="C232" s="85"/>
      <c r="D232" s="83" t="str">
        <f>[1]Traduzioni!$B$9</f>
        <v>ЕД.ИЗМ.</v>
      </c>
      <c r="E232" s="120" t="str">
        <f>[1]Traduzioni!$B$10</f>
        <v>РУБЛИ</v>
      </c>
      <c r="F232" s="120" t="str">
        <f>[1]Traduzioni!$B$10</f>
        <v>РУБЛИ</v>
      </c>
      <c r="G232" s="87" t="str">
        <f>[1]Traduzioni!$B$13</f>
        <v>Штук в коробке</v>
      </c>
      <c r="H232" s="87" t="str">
        <f>[1]Traduzioni!$B$14</f>
        <v>М2 в коробке</v>
      </c>
      <c r="I232" s="87" t="str">
        <f>[1]Traduzioni!$B$15</f>
        <v>М2 в паллете</v>
      </c>
      <c r="J232" s="87" t="str">
        <f>[1]Traduzioni!$B$11</f>
        <v>Минималь-ный заказ</v>
      </c>
      <c r="K232" s="87" t="str">
        <f>[1]Traduzioni!$B$12</f>
        <v>Продается только коробками</v>
      </c>
    </row>
    <row r="233" spans="1:11" ht="12.75" hidden="1" customHeight="1" x14ac:dyDescent="0.2">
      <c r="A233" s="88" t="str">
        <f>[1]Traduzioni!$A$7</f>
        <v>CODICE</v>
      </c>
      <c r="B233" s="89" t="str">
        <f>[1]Traduzioni!$A$8</f>
        <v>ARTICOLO</v>
      </c>
      <c r="C233" s="90"/>
      <c r="D233" s="88" t="str">
        <f>[1]Traduzioni!$A$9</f>
        <v>U.M.</v>
      </c>
      <c r="E233" s="121" t="str">
        <f>[1]Traduzioni!$A$10</f>
        <v>RUBLI</v>
      </c>
      <c r="F233" s="121" t="str">
        <f>[1]Traduzioni!$A$10</f>
        <v>RUBLI</v>
      </c>
      <c r="G233" s="92" t="str">
        <f>[1]Traduzioni!$A$13</f>
        <v>Pz per scatola</v>
      </c>
      <c r="H233" s="92" t="str">
        <f>[1]Traduzioni!$A$14</f>
        <v>Mq per scatola</v>
      </c>
      <c r="I233" s="92" t="str">
        <f>[1]Traduzioni!$A$15</f>
        <v>Mq per pallet</v>
      </c>
      <c r="J233" s="92" t="str">
        <f>[1]Traduzioni!$A$11</f>
        <v>Ordine minimo</v>
      </c>
      <c r="K233" s="92" t="str">
        <f>[1]Traduzioni!$A$12</f>
        <v>Venduto solo a scatole intere</v>
      </c>
    </row>
    <row r="234" spans="1:11" ht="23.25" hidden="1" customHeight="1" thickBot="1" x14ac:dyDescent="0.25">
      <c r="A234" s="93" t="str">
        <f>[1]Traduzioni!$C$7</f>
        <v>CODE</v>
      </c>
      <c r="B234" s="94" t="str">
        <f>[1]Traduzioni!$C$8</f>
        <v>ITEM</v>
      </c>
      <c r="C234" s="95"/>
      <c r="D234" s="93" t="str">
        <f>[1]Traduzioni!$C$9</f>
        <v>U.M.</v>
      </c>
      <c r="E234" s="122" t="str">
        <f>[1]Traduzioni!$C$10</f>
        <v>RUBLES</v>
      </c>
      <c r="F234" s="122" t="str">
        <f>[1]Traduzioni!$C$10</f>
        <v>RUBLES</v>
      </c>
      <c r="G234" s="97" t="str">
        <f>[1]Traduzioni!$C$13</f>
        <v>Pieces in a box</v>
      </c>
      <c r="H234" s="97" t="str">
        <f>[1]Traduzioni!$C$14</f>
        <v xml:space="preserve">Sqm in a box </v>
      </c>
      <c r="I234" s="97" t="str">
        <f>[1]Traduzioni!$C$15</f>
        <v xml:space="preserve">Sqm per pallet </v>
      </c>
      <c r="J234" s="97" t="str">
        <f>[1]Traduzioni!$C$11</f>
        <v>Min. Qty to be ordered</v>
      </c>
      <c r="K234" s="97" t="str">
        <f>[1]Traduzioni!$C$12</f>
        <v>Sold for full boxes only</v>
      </c>
    </row>
    <row r="235" spans="1:11" ht="25.5" customHeight="1" x14ac:dyDescent="0.2">
      <c r="A235" s="98">
        <v>600100000002</v>
      </c>
      <c r="B235" s="99" t="s">
        <v>803</v>
      </c>
      <c r="C235" s="100"/>
      <c r="D235" s="143" t="s">
        <v>701</v>
      </c>
      <c r="E235" s="162">
        <v>180</v>
      </c>
      <c r="F235" s="110">
        <v>162</v>
      </c>
      <c r="G235" s="143">
        <v>100</v>
      </c>
      <c r="H235" s="212" t="s">
        <v>702</v>
      </c>
      <c r="I235" s="212" t="s">
        <v>702</v>
      </c>
      <c r="J235" s="143" t="s">
        <v>764</v>
      </c>
      <c r="K235" s="143" t="s">
        <v>709</v>
      </c>
    </row>
    <row r="236" spans="1:11" ht="16.5" thickBot="1" x14ac:dyDescent="0.25">
      <c r="A236" s="66"/>
      <c r="B236" s="66"/>
      <c r="C236" s="66"/>
      <c r="E236" s="113"/>
      <c r="F236" s="113"/>
      <c r="G236" s="66"/>
      <c r="H236" s="66"/>
      <c r="I236" s="66"/>
      <c r="K236" s="66"/>
    </row>
    <row r="237" spans="1:11" ht="30.75" customHeight="1" thickBot="1" x14ac:dyDescent="0.25">
      <c r="A237" s="68" t="str">
        <f>[1]Traduzioni!$B$5</f>
        <v>ФОРМАТ</v>
      </c>
      <c r="B237" s="598" t="str">
        <f>[1]Traduzioni!$B$49</f>
        <v>Тоццетто 2х2</v>
      </c>
      <c r="C237" s="598"/>
      <c r="D237" s="114" t="str">
        <f>[1]Traduzioni!$B$6</f>
        <v>ОБРАБОТКА:</v>
      </c>
      <c r="E237" s="115"/>
      <c r="F237" s="115"/>
      <c r="G237" s="477" t="str">
        <f>[1]Traduzioni!$B$26</f>
        <v>Шик</v>
      </c>
      <c r="H237" s="477" t="s">
        <v>697</v>
      </c>
      <c r="I237" s="477" t="str">
        <f>[1]Traduzioni!$B$24</f>
        <v>Стекло</v>
      </c>
      <c r="J237" s="71"/>
      <c r="K237" s="72"/>
    </row>
    <row r="238" spans="1:11" ht="21" hidden="1" thickBot="1" x14ac:dyDescent="0.25">
      <c r="A238" s="73" t="str">
        <f>[1]Traduzioni!$A$5</f>
        <v>FORMATO</v>
      </c>
      <c r="B238" s="599" t="str">
        <f>[1]Traduzioni!$A$49</f>
        <v>Tozzetto 2x2</v>
      </c>
      <c r="C238" s="599"/>
      <c r="D238" s="116" t="str">
        <f>[1]Traduzioni!$A$6</f>
        <v>FINITURA:</v>
      </c>
      <c r="E238" s="117"/>
      <c r="F238" s="117"/>
      <c r="G238" s="478" t="str">
        <f>[1]Traduzioni!$A$26</f>
        <v>Chic</v>
      </c>
      <c r="H238" s="478"/>
      <c r="I238" s="478"/>
      <c r="J238" s="76"/>
      <c r="K238" s="77"/>
    </row>
    <row r="239" spans="1:11" ht="36.75" hidden="1" customHeight="1" thickBot="1" x14ac:dyDescent="0.25">
      <c r="A239" s="78" t="str">
        <f>[1]Traduzioni!$C$5</f>
        <v>SIZE</v>
      </c>
      <c r="B239" s="600" t="str">
        <f>[1]Traduzioni!$C$49</f>
        <v>Tozzetto 2x2</v>
      </c>
      <c r="C239" s="600"/>
      <c r="D239" s="118" t="str">
        <f>[1]Traduzioni!$C$6</f>
        <v>FINISH:</v>
      </c>
      <c r="E239" s="119"/>
      <c r="F239" s="119"/>
      <c r="G239" s="479" t="str">
        <f>[1]Traduzioni!$C$26</f>
        <v>Chic</v>
      </c>
      <c r="H239" s="479"/>
      <c r="I239" s="479"/>
      <c r="J239" s="81"/>
      <c r="K239" s="82"/>
    </row>
    <row r="240" spans="1:11" ht="16.5" hidden="1" thickBot="1" x14ac:dyDescent="0.25">
      <c r="A240" s="66"/>
      <c r="B240" s="66"/>
      <c r="C240" s="66"/>
      <c r="E240" s="113"/>
      <c r="F240" s="113"/>
      <c r="G240" s="66"/>
      <c r="H240" s="66"/>
      <c r="I240" s="66"/>
      <c r="K240" s="66"/>
    </row>
    <row r="241" spans="1:11" ht="48" customHeight="1" thickBot="1" x14ac:dyDescent="0.25">
      <c r="A241" s="83" t="str">
        <f>[1]Traduzioni!$B$7</f>
        <v>КОД</v>
      </c>
      <c r="B241" s="84" t="str">
        <f>[1]Traduzioni!$B$8</f>
        <v>АРТИКУЛ</v>
      </c>
      <c r="C241" s="85"/>
      <c r="D241" s="83" t="str">
        <f>[1]Traduzioni!$B$9</f>
        <v>ЕД.ИЗМ.</v>
      </c>
      <c r="E241" s="120" t="str">
        <f>[1]Traduzioni!$B$10</f>
        <v>РУБЛИ</v>
      </c>
      <c r="F241" s="120" t="str">
        <f>[1]Traduzioni!$B$10</f>
        <v>РУБЛИ</v>
      </c>
      <c r="G241" s="87" t="str">
        <f>[1]Traduzioni!$B$13</f>
        <v>Штук в коробке</v>
      </c>
      <c r="H241" s="87" t="s">
        <v>698</v>
      </c>
      <c r="I241" s="87" t="s">
        <v>699</v>
      </c>
      <c r="J241" s="87" t="str">
        <f>[1]Traduzioni!$B$11</f>
        <v>Минималь-ный заказ</v>
      </c>
      <c r="K241" s="87" t="str">
        <f>[1]Traduzioni!$B$12</f>
        <v>Продается только коробками</v>
      </c>
    </row>
    <row r="242" spans="1:11" ht="27.75" hidden="1" thickBot="1" x14ac:dyDescent="0.25">
      <c r="A242" s="88" t="str">
        <f>[1]Traduzioni!$A$7</f>
        <v>CODICE</v>
      </c>
      <c r="B242" s="89" t="str">
        <f>[1]Traduzioni!$A$8</f>
        <v>ARTICOLO</v>
      </c>
      <c r="C242" s="90"/>
      <c r="D242" s="88" t="str">
        <f>[1]Traduzioni!$A$9</f>
        <v>U.M.</v>
      </c>
      <c r="E242" s="121" t="str">
        <f>[1]Traduzioni!$A$10</f>
        <v>RUBLI</v>
      </c>
      <c r="F242" s="121" t="str">
        <f>[1]Traduzioni!$A$10</f>
        <v>RUBLI</v>
      </c>
      <c r="G242" s="92" t="str">
        <f>[1]Traduzioni!$A$13</f>
        <v>Pz per scatola</v>
      </c>
      <c r="H242" s="92" t="str">
        <f>[1]Traduzioni!$A$14</f>
        <v>Mq per scatola</v>
      </c>
      <c r="I242" s="92" t="str">
        <f>[1]Traduzioni!$A$15</f>
        <v>Mq per pallet</v>
      </c>
      <c r="J242" s="92" t="str">
        <f>[1]Traduzioni!$A$11</f>
        <v>Ordine minimo</v>
      </c>
      <c r="K242" s="92" t="str">
        <f>[1]Traduzioni!$A$12</f>
        <v>Venduto solo a scatole intere</v>
      </c>
    </row>
    <row r="243" spans="1:11" ht="19.5" hidden="1" customHeight="1" thickBot="1" x14ac:dyDescent="0.25">
      <c r="A243" s="93" t="str">
        <f>[1]Traduzioni!$C$7</f>
        <v>CODE</v>
      </c>
      <c r="B243" s="94" t="str">
        <f>[1]Traduzioni!$C$8</f>
        <v>ITEM</v>
      </c>
      <c r="C243" s="95"/>
      <c r="D243" s="93" t="str">
        <f>[1]Traduzioni!$C$9</f>
        <v>U.M.</v>
      </c>
      <c r="E243" s="122" t="str">
        <f>[1]Traduzioni!$C$10</f>
        <v>RUBLES</v>
      </c>
      <c r="F243" s="122" t="str">
        <f>[1]Traduzioni!$C$10</f>
        <v>RUBLES</v>
      </c>
      <c r="G243" s="97" t="str">
        <f>[1]Traduzioni!$C$13</f>
        <v>Pieces in a box</v>
      </c>
      <c r="H243" s="97" t="str">
        <f>[1]Traduzioni!$C$14</f>
        <v xml:space="preserve">Sqm in a box </v>
      </c>
      <c r="I243" s="97" t="str">
        <f>[1]Traduzioni!$C$15</f>
        <v xml:space="preserve">Sqm per pallet </v>
      </c>
      <c r="J243" s="97" t="str">
        <f>[1]Traduzioni!$C$11</f>
        <v>Min. Qty to be ordered</v>
      </c>
      <c r="K243" s="97" t="str">
        <f>[1]Traduzioni!$C$12</f>
        <v>Sold for full boxes only</v>
      </c>
    </row>
    <row r="244" spans="1:11" ht="33" customHeight="1" thickBot="1" x14ac:dyDescent="0.25">
      <c r="A244" s="240">
        <v>600090000025</v>
      </c>
      <c r="B244" s="146" t="s">
        <v>937</v>
      </c>
      <c r="C244" s="147"/>
      <c r="D244" s="513" t="s">
        <v>701</v>
      </c>
      <c r="E244" s="514">
        <v>328</v>
      </c>
      <c r="F244" s="515">
        <v>296</v>
      </c>
      <c r="G244" s="513">
        <v>100</v>
      </c>
      <c r="H244" s="513" t="s">
        <v>702</v>
      </c>
      <c r="I244" s="513" t="s">
        <v>702</v>
      </c>
      <c r="J244" s="513" t="s">
        <v>764</v>
      </c>
      <c r="K244" s="513" t="s">
        <v>709</v>
      </c>
    </row>
    <row r="245" spans="1:11" ht="31.5" x14ac:dyDescent="0.2">
      <c r="A245" s="241">
        <v>600090000026</v>
      </c>
      <c r="B245" s="148" t="s">
        <v>938</v>
      </c>
      <c r="C245" s="144"/>
      <c r="D245" s="513"/>
      <c r="E245" s="514">
        <v>0</v>
      </c>
      <c r="F245" s="515"/>
      <c r="G245" s="513">
        <v>0</v>
      </c>
      <c r="H245" s="513" t="s">
        <v>702</v>
      </c>
      <c r="I245" s="513" t="s">
        <v>702</v>
      </c>
      <c r="J245" s="513" t="s">
        <v>764</v>
      </c>
      <c r="K245" s="513" t="s">
        <v>709</v>
      </c>
    </row>
    <row r="246" spans="1:11" ht="16.5" thickBot="1" x14ac:dyDescent="0.25">
      <c r="A246" s="66"/>
      <c r="B246" s="66"/>
      <c r="C246" s="66"/>
      <c r="E246" s="113"/>
      <c r="F246" s="113"/>
      <c r="G246" s="66"/>
      <c r="H246" s="66"/>
      <c r="I246" s="66"/>
      <c r="K246" s="66"/>
    </row>
    <row r="247" spans="1:11" ht="32.25" customHeight="1" thickBot="1" x14ac:dyDescent="0.25">
      <c r="A247" s="68" t="str">
        <f>[1]Traduzioni!$B$5</f>
        <v>ФОРМАТ</v>
      </c>
      <c r="B247" s="598" t="str">
        <f>[1]Traduzioni!$B$50</f>
        <v>Тоццетто 2,5х2,5</v>
      </c>
      <c r="C247" s="598"/>
      <c r="D247" s="114" t="str">
        <f>[1]Traduzioni!$B$6</f>
        <v>ОБРАБОТКА:</v>
      </c>
      <c r="E247" s="115"/>
      <c r="F247" s="115"/>
      <c r="G247" s="477" t="str">
        <f>[1]Traduzioni!$B$27</f>
        <v>Неон</v>
      </c>
      <c r="H247" s="477" t="s">
        <v>697</v>
      </c>
      <c r="I247" s="477" t="str">
        <f>[1]Traduzioni!$B$24</f>
        <v>Стекло</v>
      </c>
      <c r="J247" s="71"/>
      <c r="K247" s="72"/>
    </row>
    <row r="248" spans="1:11" ht="27" hidden="1" customHeight="1" thickBot="1" x14ac:dyDescent="0.25">
      <c r="A248" s="73" t="str">
        <f>[1]Traduzioni!$A$5</f>
        <v>FORMATO</v>
      </c>
      <c r="B248" s="599" t="str">
        <f>[1]Traduzioni!$A$50</f>
        <v>Tozzetto 2,5x2,5</v>
      </c>
      <c r="C248" s="599"/>
      <c r="D248" s="116" t="str">
        <f>[1]Traduzioni!$A$6</f>
        <v>FINITURA:</v>
      </c>
      <c r="E248" s="117"/>
      <c r="F248" s="117"/>
      <c r="G248" s="478" t="str">
        <f>[1]Traduzioni!$A$27</f>
        <v>Neon</v>
      </c>
      <c r="H248" s="478"/>
      <c r="I248" s="478"/>
      <c r="J248" s="76"/>
      <c r="K248" s="77"/>
    </row>
    <row r="249" spans="1:11" ht="21" hidden="1" thickBot="1" x14ac:dyDescent="0.25">
      <c r="A249" s="78" t="str">
        <f>[1]Traduzioni!$C$5</f>
        <v>SIZE</v>
      </c>
      <c r="B249" s="600" t="str">
        <f>[1]Traduzioni!$C$50</f>
        <v>Tozzetto 2,5x2,5</v>
      </c>
      <c r="C249" s="600"/>
      <c r="D249" s="118" t="str">
        <f>[1]Traduzioni!$C$6</f>
        <v>FINISH:</v>
      </c>
      <c r="E249" s="119"/>
      <c r="F249" s="119"/>
      <c r="G249" s="479" t="str">
        <f>[1]Traduzioni!$C$27</f>
        <v>Neon</v>
      </c>
      <c r="H249" s="479"/>
      <c r="I249" s="479"/>
      <c r="J249" s="81"/>
      <c r="K249" s="82"/>
    </row>
    <row r="250" spans="1:11" ht="16.5" hidden="1" thickBot="1" x14ac:dyDescent="0.25">
      <c r="A250" s="66"/>
      <c r="B250" s="66"/>
      <c r="C250" s="66"/>
      <c r="E250" s="113"/>
      <c r="F250" s="113"/>
      <c r="G250" s="66"/>
      <c r="H250" s="66"/>
      <c r="I250" s="66"/>
      <c r="K250" s="66"/>
    </row>
    <row r="251" spans="1:11" ht="44.25" customHeight="1" thickBot="1" x14ac:dyDescent="0.25">
      <c r="A251" s="83" t="str">
        <f>[1]Traduzioni!$B$7</f>
        <v>КОД</v>
      </c>
      <c r="B251" s="84" t="str">
        <f>[1]Traduzioni!$B$8</f>
        <v>АРТИКУЛ</v>
      </c>
      <c r="C251" s="85"/>
      <c r="D251" s="83" t="str">
        <f>[1]Traduzioni!$B$9</f>
        <v>ЕД.ИЗМ.</v>
      </c>
      <c r="E251" s="120" t="str">
        <f>[1]Traduzioni!$B$10</f>
        <v>РУБЛИ</v>
      </c>
      <c r="F251" s="120" t="str">
        <f>[1]Traduzioni!$B$10</f>
        <v>РУБЛИ</v>
      </c>
      <c r="G251" s="87" t="str">
        <f>[1]Traduzioni!$B$13</f>
        <v>Штук в коробке</v>
      </c>
      <c r="H251" s="87" t="s">
        <v>698</v>
      </c>
      <c r="I251" s="87" t="s">
        <v>699</v>
      </c>
      <c r="J251" s="87" t="str">
        <f>[1]Traduzioni!$B$11</f>
        <v>Минималь-ный заказ</v>
      </c>
      <c r="K251" s="87" t="str">
        <f>[1]Traduzioni!$B$12</f>
        <v>Продается только коробками</v>
      </c>
    </row>
    <row r="252" spans="1:11" ht="27.75" hidden="1" thickBot="1" x14ac:dyDescent="0.25">
      <c r="A252" s="88" t="str">
        <f>[1]Traduzioni!$A$7</f>
        <v>CODICE</v>
      </c>
      <c r="B252" s="89" t="str">
        <f>[1]Traduzioni!$A$8</f>
        <v>ARTICOLO</v>
      </c>
      <c r="C252" s="90"/>
      <c r="D252" s="88" t="str">
        <f>[1]Traduzioni!$A$9</f>
        <v>U.M.</v>
      </c>
      <c r="E252" s="121" t="str">
        <f>[1]Traduzioni!$A$10</f>
        <v>RUBLI</v>
      </c>
      <c r="F252" s="121" t="str">
        <f>[1]Traduzioni!$A$10</f>
        <v>RUBLI</v>
      </c>
      <c r="G252" s="92" t="str">
        <f>[1]Traduzioni!$A$13</f>
        <v>Pz per scatola</v>
      </c>
      <c r="H252" s="92" t="str">
        <f>[1]Traduzioni!$A$14</f>
        <v>Mq per scatola</v>
      </c>
      <c r="I252" s="92" t="str">
        <f>[1]Traduzioni!$A$15</f>
        <v>Mq per pallet</v>
      </c>
      <c r="J252" s="92" t="str">
        <f>[1]Traduzioni!$A$11</f>
        <v>Ordine minimo</v>
      </c>
      <c r="K252" s="92" t="str">
        <f>[1]Traduzioni!$A$12</f>
        <v>Venduto solo a scatole intere</v>
      </c>
    </row>
    <row r="253" spans="1:11" ht="22.5" hidden="1" customHeight="1" thickBot="1" x14ac:dyDescent="0.25">
      <c r="A253" s="93" t="str">
        <f>[1]Traduzioni!$C$7</f>
        <v>CODE</v>
      </c>
      <c r="B253" s="94" t="str">
        <f>[1]Traduzioni!$C$8</f>
        <v>ITEM</v>
      </c>
      <c r="C253" s="95"/>
      <c r="D253" s="93" t="str">
        <f>[1]Traduzioni!$C$9</f>
        <v>U.M.</v>
      </c>
      <c r="E253" s="122" t="str">
        <f>[1]Traduzioni!$C$10</f>
        <v>RUBLES</v>
      </c>
      <c r="F253" s="122" t="str">
        <f>[1]Traduzioni!$C$10</f>
        <v>RUBLES</v>
      </c>
      <c r="G253" s="97" t="str">
        <f>[1]Traduzioni!$C$13</f>
        <v>Pieces in a box</v>
      </c>
      <c r="H253" s="97" t="str">
        <f>[1]Traduzioni!$C$14</f>
        <v xml:space="preserve">Sqm in a box </v>
      </c>
      <c r="I253" s="97" t="str">
        <f>[1]Traduzioni!$C$15</f>
        <v xml:space="preserve">Sqm per pallet </v>
      </c>
      <c r="J253" s="97" t="str">
        <f>[1]Traduzioni!$C$11</f>
        <v>Min. Qty to be ordered</v>
      </c>
      <c r="K253" s="97" t="str">
        <f>[1]Traduzioni!$C$12</f>
        <v>Sold for full boxes only</v>
      </c>
    </row>
    <row r="254" spans="1:11" ht="35.25" customHeight="1" thickBot="1" x14ac:dyDescent="0.25">
      <c r="A254" s="145">
        <v>600090000022</v>
      </c>
      <c r="B254" s="146" t="s">
        <v>763</v>
      </c>
      <c r="C254" s="147"/>
      <c r="D254" s="513" t="s">
        <v>701</v>
      </c>
      <c r="E254" s="514">
        <v>478</v>
      </c>
      <c r="F254" s="515">
        <v>431</v>
      </c>
      <c r="G254" s="513">
        <v>100</v>
      </c>
      <c r="H254" s="513" t="s">
        <v>702</v>
      </c>
      <c r="I254" s="513" t="s">
        <v>702</v>
      </c>
      <c r="J254" s="513" t="s">
        <v>764</v>
      </c>
      <c r="K254" s="513" t="s">
        <v>709</v>
      </c>
    </row>
    <row r="255" spans="1:11" ht="32.25" thickBot="1" x14ac:dyDescent="0.25">
      <c r="A255" s="145">
        <v>600090000021</v>
      </c>
      <c r="B255" s="148" t="s">
        <v>765</v>
      </c>
      <c r="C255" s="144"/>
      <c r="D255" s="513"/>
      <c r="E255" s="514">
        <v>0</v>
      </c>
      <c r="F255" s="515"/>
      <c r="G255" s="513">
        <v>0</v>
      </c>
      <c r="H255" s="513">
        <v>0</v>
      </c>
      <c r="I255" s="513">
        <v>0</v>
      </c>
      <c r="J255" s="513"/>
      <c r="K255" s="513">
        <v>0</v>
      </c>
    </row>
    <row r="256" spans="1:11" ht="31.5" x14ac:dyDescent="0.2">
      <c r="A256" s="145">
        <v>600090000020</v>
      </c>
      <c r="B256" s="139" t="s">
        <v>766</v>
      </c>
      <c r="C256" s="140"/>
      <c r="D256" s="513"/>
      <c r="E256" s="514">
        <v>0</v>
      </c>
      <c r="F256" s="515"/>
      <c r="G256" s="513">
        <v>0</v>
      </c>
      <c r="H256" s="513">
        <v>0</v>
      </c>
      <c r="I256" s="513">
        <v>0</v>
      </c>
      <c r="J256" s="513"/>
      <c r="K256" s="513">
        <v>0</v>
      </c>
    </row>
    <row r="257" spans="5:6" x14ac:dyDescent="0.2">
      <c r="E257" s="138"/>
      <c r="F257" s="138"/>
    </row>
    <row r="258" spans="5:6" ht="12.75" customHeight="1" x14ac:dyDescent="0.2">
      <c r="E258" s="138"/>
      <c r="F258" s="138"/>
    </row>
    <row r="259" spans="5:6" x14ac:dyDescent="0.2">
      <c r="E259" s="138"/>
      <c r="F259" s="138"/>
    </row>
    <row r="260" spans="5:6" x14ac:dyDescent="0.2">
      <c r="E260" s="138"/>
      <c r="F260" s="138"/>
    </row>
    <row r="261" spans="5:6" x14ac:dyDescent="0.2">
      <c r="E261" s="138"/>
      <c r="F261" s="138"/>
    </row>
    <row r="262" spans="5:6" x14ac:dyDescent="0.2">
      <c r="E262" s="138"/>
      <c r="F262" s="138"/>
    </row>
    <row r="263" spans="5:6" x14ac:dyDescent="0.2">
      <c r="E263" s="138"/>
      <c r="F263" s="138"/>
    </row>
    <row r="264" spans="5:6" x14ac:dyDescent="0.2">
      <c r="E264" s="138"/>
      <c r="F264" s="138"/>
    </row>
    <row r="265" spans="5:6" x14ac:dyDescent="0.2">
      <c r="E265" s="138"/>
      <c r="F265" s="138"/>
    </row>
    <row r="266" spans="5:6" x14ac:dyDescent="0.2">
      <c r="E266" s="138"/>
      <c r="F266" s="138"/>
    </row>
    <row r="267" spans="5:6" x14ac:dyDescent="0.2">
      <c r="E267" s="138"/>
      <c r="F267" s="138"/>
    </row>
    <row r="268" spans="5:6" x14ac:dyDescent="0.2">
      <c r="E268" s="138"/>
      <c r="F268" s="138"/>
    </row>
    <row r="269" spans="5:6" x14ac:dyDescent="0.2">
      <c r="E269" s="138"/>
      <c r="F269" s="138"/>
    </row>
    <row r="270" spans="5:6" x14ac:dyDescent="0.2">
      <c r="E270" s="138"/>
      <c r="F270" s="138"/>
    </row>
    <row r="271" spans="5:6" x14ac:dyDescent="0.2">
      <c r="E271" s="138"/>
      <c r="F271" s="138"/>
    </row>
    <row r="272" spans="5:6" x14ac:dyDescent="0.2">
      <c r="E272" s="138"/>
      <c r="F272" s="138"/>
    </row>
    <row r="273" spans="5:6" x14ac:dyDescent="0.2">
      <c r="E273" s="138"/>
      <c r="F273" s="138"/>
    </row>
    <row r="274" spans="5:6" x14ac:dyDescent="0.2">
      <c r="E274" s="138"/>
      <c r="F274" s="138"/>
    </row>
    <row r="275" spans="5:6" x14ac:dyDescent="0.2">
      <c r="E275" s="138"/>
      <c r="F275" s="138"/>
    </row>
    <row r="276" spans="5:6" x14ac:dyDescent="0.2">
      <c r="E276" s="138"/>
      <c r="F276" s="138"/>
    </row>
    <row r="277" spans="5:6" x14ac:dyDescent="0.2">
      <c r="E277" s="138"/>
      <c r="F277" s="138"/>
    </row>
    <row r="278" spans="5:6" x14ac:dyDescent="0.2">
      <c r="E278" s="138"/>
      <c r="F278" s="138"/>
    </row>
    <row r="279" spans="5:6" x14ac:dyDescent="0.2">
      <c r="E279" s="138"/>
      <c r="F279" s="138"/>
    </row>
    <row r="280" spans="5:6" x14ac:dyDescent="0.2">
      <c r="E280" s="138"/>
      <c r="F280" s="138"/>
    </row>
    <row r="281" spans="5:6" x14ac:dyDescent="0.2">
      <c r="E281" s="138"/>
      <c r="F281" s="138"/>
    </row>
    <row r="282" spans="5:6" x14ac:dyDescent="0.2">
      <c r="E282" s="138"/>
      <c r="F282" s="138"/>
    </row>
    <row r="283" spans="5:6" x14ac:dyDescent="0.2">
      <c r="E283" s="138"/>
      <c r="F283" s="138"/>
    </row>
    <row r="284" spans="5:6" x14ac:dyDescent="0.2">
      <c r="E284" s="138"/>
      <c r="F284" s="138"/>
    </row>
    <row r="285" spans="5:6" x14ac:dyDescent="0.2">
      <c r="E285" s="138"/>
      <c r="F285" s="138"/>
    </row>
    <row r="286" spans="5:6" x14ac:dyDescent="0.2">
      <c r="E286" s="138"/>
      <c r="F286" s="138"/>
    </row>
    <row r="287" spans="5:6" x14ac:dyDescent="0.2">
      <c r="E287" s="138"/>
      <c r="F287" s="138"/>
    </row>
    <row r="288" spans="5:6" x14ac:dyDescent="0.2">
      <c r="E288" s="138"/>
      <c r="F288" s="138"/>
    </row>
    <row r="289" spans="5:6" x14ac:dyDescent="0.2">
      <c r="E289" s="138"/>
      <c r="F289" s="138"/>
    </row>
    <row r="290" spans="5:6" x14ac:dyDescent="0.2">
      <c r="E290" s="138"/>
      <c r="F290" s="138"/>
    </row>
    <row r="291" spans="5:6" x14ac:dyDescent="0.2">
      <c r="E291" s="138"/>
      <c r="F291" s="138"/>
    </row>
    <row r="292" spans="5:6" x14ac:dyDescent="0.2">
      <c r="E292" s="138"/>
      <c r="F292" s="138"/>
    </row>
    <row r="293" spans="5:6" x14ac:dyDescent="0.2">
      <c r="E293" s="138"/>
      <c r="F293" s="138"/>
    </row>
    <row r="294" spans="5:6" x14ac:dyDescent="0.2">
      <c r="E294" s="138"/>
      <c r="F294" s="138"/>
    </row>
    <row r="295" spans="5:6" x14ac:dyDescent="0.2">
      <c r="E295" s="138"/>
      <c r="F295" s="138"/>
    </row>
    <row r="296" spans="5:6" x14ac:dyDescent="0.2">
      <c r="E296" s="138"/>
      <c r="F296" s="138"/>
    </row>
    <row r="297" spans="5:6" x14ac:dyDescent="0.2">
      <c r="E297" s="138"/>
      <c r="F297" s="138"/>
    </row>
    <row r="298" spans="5:6" x14ac:dyDescent="0.2">
      <c r="E298" s="138"/>
      <c r="F298" s="138"/>
    </row>
    <row r="299" spans="5:6" x14ac:dyDescent="0.2">
      <c r="E299" s="138"/>
      <c r="F299" s="138"/>
    </row>
    <row r="300" spans="5:6" x14ac:dyDescent="0.2">
      <c r="E300" s="138"/>
      <c r="F300" s="138"/>
    </row>
    <row r="301" spans="5:6" x14ac:dyDescent="0.2">
      <c r="E301" s="138"/>
      <c r="F301" s="138"/>
    </row>
    <row r="302" spans="5:6" x14ac:dyDescent="0.2">
      <c r="E302" s="138"/>
      <c r="F302" s="138"/>
    </row>
    <row r="303" spans="5:6" x14ac:dyDescent="0.2">
      <c r="E303" s="138"/>
      <c r="F303" s="138"/>
    </row>
    <row r="304" spans="5:6" x14ac:dyDescent="0.2">
      <c r="E304" s="138"/>
      <c r="F304" s="138"/>
    </row>
    <row r="305" spans="5:6" x14ac:dyDescent="0.2">
      <c r="E305" s="138"/>
      <c r="F305" s="138"/>
    </row>
    <row r="306" spans="5:6" x14ac:dyDescent="0.2">
      <c r="E306" s="138"/>
      <c r="F306" s="138"/>
    </row>
    <row r="307" spans="5:6" x14ac:dyDescent="0.2">
      <c r="E307" s="138"/>
      <c r="F307" s="138"/>
    </row>
    <row r="308" spans="5:6" x14ac:dyDescent="0.2">
      <c r="E308" s="138"/>
      <c r="F308" s="138"/>
    </row>
    <row r="309" spans="5:6" x14ac:dyDescent="0.2">
      <c r="E309" s="138"/>
      <c r="F309" s="138"/>
    </row>
    <row r="310" spans="5:6" x14ac:dyDescent="0.2">
      <c r="E310" s="138"/>
      <c r="F310" s="138"/>
    </row>
    <row r="311" spans="5:6" x14ac:dyDescent="0.2">
      <c r="E311" s="138"/>
      <c r="F311" s="138"/>
    </row>
    <row r="312" spans="5:6" x14ac:dyDescent="0.2">
      <c r="E312" s="138"/>
      <c r="F312" s="138"/>
    </row>
    <row r="313" spans="5:6" x14ac:dyDescent="0.2">
      <c r="E313" s="138"/>
      <c r="F313" s="138"/>
    </row>
    <row r="314" spans="5:6" x14ac:dyDescent="0.2">
      <c r="E314" s="138"/>
      <c r="F314" s="138"/>
    </row>
    <row r="315" spans="5:6" x14ac:dyDescent="0.2">
      <c r="E315" s="138"/>
      <c r="F315" s="138"/>
    </row>
    <row r="316" spans="5:6" x14ac:dyDescent="0.2">
      <c r="E316" s="138"/>
      <c r="F316" s="138"/>
    </row>
    <row r="317" spans="5:6" x14ac:dyDescent="0.2">
      <c r="E317" s="138"/>
      <c r="F317" s="138"/>
    </row>
    <row r="318" spans="5:6" x14ac:dyDescent="0.2">
      <c r="E318" s="138"/>
      <c r="F318" s="138"/>
    </row>
    <row r="319" spans="5:6" x14ac:dyDescent="0.2">
      <c r="E319" s="138"/>
      <c r="F319" s="138"/>
    </row>
    <row r="320" spans="5:6" x14ac:dyDescent="0.2">
      <c r="E320" s="138"/>
      <c r="F320" s="138"/>
    </row>
    <row r="321" spans="5:6" x14ac:dyDescent="0.2">
      <c r="E321" s="138"/>
      <c r="F321" s="138"/>
    </row>
    <row r="322" spans="5:6" x14ac:dyDescent="0.2">
      <c r="E322" s="138"/>
      <c r="F322" s="138"/>
    </row>
    <row r="323" spans="5:6" x14ac:dyDescent="0.2">
      <c r="E323" s="138"/>
      <c r="F323" s="138"/>
    </row>
    <row r="324" spans="5:6" x14ac:dyDescent="0.2">
      <c r="E324" s="138"/>
      <c r="F324" s="138"/>
    </row>
    <row r="325" spans="5:6" x14ac:dyDescent="0.2">
      <c r="E325" s="138"/>
      <c r="F325" s="138"/>
    </row>
    <row r="326" spans="5:6" x14ac:dyDescent="0.2">
      <c r="E326" s="138"/>
      <c r="F326" s="138"/>
    </row>
    <row r="327" spans="5:6" x14ac:dyDescent="0.2">
      <c r="E327" s="138"/>
      <c r="F327" s="138"/>
    </row>
    <row r="328" spans="5:6" x14ac:dyDescent="0.2">
      <c r="E328" s="138"/>
      <c r="F328" s="138"/>
    </row>
    <row r="329" spans="5:6" x14ac:dyDescent="0.2">
      <c r="E329" s="138"/>
      <c r="F329" s="138"/>
    </row>
    <row r="330" spans="5:6" x14ac:dyDescent="0.2">
      <c r="E330" s="138"/>
      <c r="F330" s="138"/>
    </row>
    <row r="331" spans="5:6" x14ac:dyDescent="0.2">
      <c r="E331" s="138"/>
      <c r="F331" s="138"/>
    </row>
    <row r="332" spans="5:6" x14ac:dyDescent="0.2">
      <c r="E332" s="138"/>
      <c r="F332" s="138"/>
    </row>
    <row r="333" spans="5:6" x14ac:dyDescent="0.2">
      <c r="E333" s="138"/>
      <c r="F333" s="138"/>
    </row>
    <row r="334" spans="5:6" x14ac:dyDescent="0.2">
      <c r="E334" s="138"/>
      <c r="F334" s="138"/>
    </row>
    <row r="335" spans="5:6" x14ac:dyDescent="0.2">
      <c r="E335" s="138"/>
      <c r="F335" s="138"/>
    </row>
    <row r="336" spans="5:6" x14ac:dyDescent="0.2">
      <c r="E336" s="138"/>
      <c r="F336" s="138"/>
    </row>
    <row r="337" spans="5:6" x14ac:dyDescent="0.2">
      <c r="E337" s="138"/>
      <c r="F337" s="138"/>
    </row>
    <row r="338" spans="5:6" x14ac:dyDescent="0.2">
      <c r="E338" s="138"/>
      <c r="F338" s="138"/>
    </row>
    <row r="339" spans="5:6" x14ac:dyDescent="0.2">
      <c r="E339" s="138"/>
      <c r="F339" s="138"/>
    </row>
    <row r="340" spans="5:6" x14ac:dyDescent="0.2">
      <c r="E340" s="138"/>
      <c r="F340" s="138"/>
    </row>
    <row r="341" spans="5:6" x14ac:dyDescent="0.2">
      <c r="E341" s="138"/>
      <c r="F341" s="138"/>
    </row>
    <row r="342" spans="5:6" x14ac:dyDescent="0.2">
      <c r="E342" s="138"/>
      <c r="F342" s="138"/>
    </row>
    <row r="343" spans="5:6" x14ac:dyDescent="0.2">
      <c r="E343" s="138"/>
      <c r="F343" s="138"/>
    </row>
    <row r="344" spans="5:6" x14ac:dyDescent="0.2">
      <c r="E344" s="138"/>
      <c r="F344" s="138"/>
    </row>
    <row r="345" spans="5:6" x14ac:dyDescent="0.2">
      <c r="E345" s="138"/>
      <c r="F345" s="138"/>
    </row>
    <row r="346" spans="5:6" x14ac:dyDescent="0.2">
      <c r="E346" s="138"/>
      <c r="F346" s="138"/>
    </row>
    <row r="347" spans="5:6" x14ac:dyDescent="0.2">
      <c r="E347" s="138"/>
      <c r="F347" s="138"/>
    </row>
    <row r="348" spans="5:6" x14ac:dyDescent="0.2">
      <c r="E348" s="138"/>
      <c r="F348" s="138"/>
    </row>
    <row r="349" spans="5:6" x14ac:dyDescent="0.2">
      <c r="E349" s="138"/>
      <c r="F349" s="138"/>
    </row>
    <row r="350" spans="5:6" x14ac:dyDescent="0.2">
      <c r="E350" s="138"/>
      <c r="F350" s="138"/>
    </row>
    <row r="351" spans="5:6" x14ac:dyDescent="0.2">
      <c r="E351" s="138"/>
      <c r="F351" s="138"/>
    </row>
    <row r="352" spans="5:6" x14ac:dyDescent="0.2">
      <c r="E352" s="138"/>
      <c r="F352" s="138"/>
    </row>
    <row r="353" spans="5:6" x14ac:dyDescent="0.2">
      <c r="E353" s="138"/>
      <c r="F353" s="138"/>
    </row>
    <row r="354" spans="5:6" x14ac:dyDescent="0.2">
      <c r="E354" s="138"/>
      <c r="F354" s="138"/>
    </row>
    <row r="355" spans="5:6" x14ac:dyDescent="0.2">
      <c r="E355" s="138"/>
      <c r="F355" s="138"/>
    </row>
    <row r="356" spans="5:6" x14ac:dyDescent="0.2">
      <c r="E356" s="138"/>
      <c r="F356" s="138"/>
    </row>
    <row r="357" spans="5:6" x14ac:dyDescent="0.2">
      <c r="E357" s="138"/>
      <c r="F357" s="138"/>
    </row>
    <row r="358" spans="5:6" x14ac:dyDescent="0.2">
      <c r="E358" s="138"/>
      <c r="F358" s="138"/>
    </row>
    <row r="359" spans="5:6" x14ac:dyDescent="0.2">
      <c r="E359" s="138"/>
      <c r="F359" s="138"/>
    </row>
    <row r="360" spans="5:6" x14ac:dyDescent="0.2">
      <c r="E360" s="138"/>
      <c r="F360" s="138"/>
    </row>
    <row r="361" spans="5:6" x14ac:dyDescent="0.2">
      <c r="E361" s="138"/>
      <c r="F361" s="138"/>
    </row>
    <row r="362" spans="5:6" x14ac:dyDescent="0.2">
      <c r="E362" s="138"/>
      <c r="F362" s="138"/>
    </row>
    <row r="363" spans="5:6" x14ac:dyDescent="0.2">
      <c r="E363" s="138"/>
      <c r="F363" s="138"/>
    </row>
    <row r="364" spans="5:6" x14ac:dyDescent="0.2">
      <c r="E364" s="138"/>
      <c r="F364" s="138"/>
    </row>
    <row r="365" spans="5:6" x14ac:dyDescent="0.2">
      <c r="E365" s="138"/>
      <c r="F365" s="138"/>
    </row>
    <row r="366" spans="5:6" x14ac:dyDescent="0.2">
      <c r="E366" s="138"/>
      <c r="F366" s="138"/>
    </row>
    <row r="367" spans="5:6" x14ac:dyDescent="0.2">
      <c r="E367" s="138"/>
      <c r="F367" s="138"/>
    </row>
    <row r="368" spans="5:6" x14ac:dyDescent="0.2">
      <c r="E368" s="138"/>
      <c r="F368" s="138"/>
    </row>
    <row r="369" spans="5:6" x14ac:dyDescent="0.2">
      <c r="E369" s="138"/>
      <c r="F369" s="138"/>
    </row>
    <row r="370" spans="5:6" x14ac:dyDescent="0.2">
      <c r="E370" s="138"/>
      <c r="F370" s="138"/>
    </row>
    <row r="371" spans="5:6" x14ac:dyDescent="0.2">
      <c r="E371" s="138"/>
      <c r="F371" s="138"/>
    </row>
    <row r="372" spans="5:6" x14ac:dyDescent="0.2">
      <c r="E372" s="138"/>
      <c r="F372" s="138"/>
    </row>
    <row r="373" spans="5:6" x14ac:dyDescent="0.2">
      <c r="E373" s="138"/>
      <c r="F373" s="138"/>
    </row>
    <row r="374" spans="5:6" x14ac:dyDescent="0.2">
      <c r="E374" s="138"/>
      <c r="F374" s="138"/>
    </row>
    <row r="375" spans="5:6" x14ac:dyDescent="0.2">
      <c r="E375" s="138"/>
      <c r="F375" s="138"/>
    </row>
    <row r="376" spans="5:6" x14ac:dyDescent="0.2">
      <c r="E376" s="138"/>
      <c r="F376" s="138"/>
    </row>
    <row r="377" spans="5:6" x14ac:dyDescent="0.2">
      <c r="E377" s="138"/>
      <c r="F377" s="138"/>
    </row>
    <row r="378" spans="5:6" x14ac:dyDescent="0.2">
      <c r="E378" s="138"/>
      <c r="F378" s="138"/>
    </row>
    <row r="379" spans="5:6" x14ac:dyDescent="0.2">
      <c r="E379" s="138"/>
      <c r="F379" s="138"/>
    </row>
    <row r="380" spans="5:6" x14ac:dyDescent="0.2">
      <c r="E380" s="138"/>
      <c r="F380" s="138"/>
    </row>
    <row r="381" spans="5:6" x14ac:dyDescent="0.2">
      <c r="E381" s="138"/>
      <c r="F381" s="138"/>
    </row>
    <row r="382" spans="5:6" x14ac:dyDescent="0.2">
      <c r="E382" s="138"/>
      <c r="F382" s="138"/>
    </row>
    <row r="383" spans="5:6" x14ac:dyDescent="0.2">
      <c r="E383" s="138"/>
      <c r="F383" s="138"/>
    </row>
    <row r="384" spans="5:6" x14ac:dyDescent="0.2">
      <c r="E384" s="138"/>
      <c r="F384" s="138"/>
    </row>
  </sheetData>
  <sheetProtection selectLockedCells="1" selectUnlockedCells="1"/>
  <mergeCells count="306">
    <mergeCell ref="B248:C248"/>
    <mergeCell ref="G248:I248"/>
    <mergeCell ref="B249:C249"/>
    <mergeCell ref="G249:I249"/>
    <mergeCell ref="H254:H256"/>
    <mergeCell ref="I254:I256"/>
    <mergeCell ref="J254:J256"/>
    <mergeCell ref="K254:K256"/>
    <mergeCell ref="D254:D256"/>
    <mergeCell ref="E254:E256"/>
    <mergeCell ref="F254:F256"/>
    <mergeCell ref="G254:G256"/>
    <mergeCell ref="D244:D245"/>
    <mergeCell ref="E244:E245"/>
    <mergeCell ref="F244:F245"/>
    <mergeCell ref="G244:G245"/>
    <mergeCell ref="H244:H245"/>
    <mergeCell ref="I244:I245"/>
    <mergeCell ref="J244:J245"/>
    <mergeCell ref="K244:K245"/>
    <mergeCell ref="B247:C247"/>
    <mergeCell ref="G247:I247"/>
    <mergeCell ref="B229:C229"/>
    <mergeCell ref="G229:I229"/>
    <mergeCell ref="B230:C230"/>
    <mergeCell ref="G230:I230"/>
    <mergeCell ref="B237:C237"/>
    <mergeCell ref="G237:I237"/>
    <mergeCell ref="B238:C238"/>
    <mergeCell ref="G238:I238"/>
    <mergeCell ref="B239:C239"/>
    <mergeCell ref="G239:I239"/>
    <mergeCell ref="B219:C219"/>
    <mergeCell ref="G219:I219"/>
    <mergeCell ref="H224:H226"/>
    <mergeCell ref="I224:I226"/>
    <mergeCell ref="J224:J226"/>
    <mergeCell ref="K224:K226"/>
    <mergeCell ref="B228:C228"/>
    <mergeCell ref="G228:I228"/>
    <mergeCell ref="D224:D226"/>
    <mergeCell ref="E224:E226"/>
    <mergeCell ref="F224:F226"/>
    <mergeCell ref="G224:G226"/>
    <mergeCell ref="J213:J215"/>
    <mergeCell ref="K213:K215"/>
    <mergeCell ref="B217:C217"/>
    <mergeCell ref="G217:I217"/>
    <mergeCell ref="D213:D215"/>
    <mergeCell ref="E213:E215"/>
    <mergeCell ref="F213:F215"/>
    <mergeCell ref="G213:G215"/>
    <mergeCell ref="B218:C218"/>
    <mergeCell ref="G218:I218"/>
    <mergeCell ref="B206:C206"/>
    <mergeCell ref="G206:I206"/>
    <mergeCell ref="D202:D204"/>
    <mergeCell ref="E202:E204"/>
    <mergeCell ref="B207:C207"/>
    <mergeCell ref="G207:I207"/>
    <mergeCell ref="B208:C208"/>
    <mergeCell ref="G208:I208"/>
    <mergeCell ref="H213:H215"/>
    <mergeCell ref="I213:I215"/>
    <mergeCell ref="K192:K193"/>
    <mergeCell ref="B195:C195"/>
    <mergeCell ref="G195:I195"/>
    <mergeCell ref="F202:F204"/>
    <mergeCell ref="G202:G204"/>
    <mergeCell ref="B196:C196"/>
    <mergeCell ref="G196:I196"/>
    <mergeCell ref="B197:C197"/>
    <mergeCell ref="G197:I197"/>
    <mergeCell ref="H202:H204"/>
    <mergeCell ref="I202:I204"/>
    <mergeCell ref="J202:J204"/>
    <mergeCell ref="K202:K204"/>
    <mergeCell ref="B187:C187"/>
    <mergeCell ref="G187:I187"/>
    <mergeCell ref="D192:D193"/>
    <mergeCell ref="E192:E193"/>
    <mergeCell ref="F192:F193"/>
    <mergeCell ref="G192:G193"/>
    <mergeCell ref="H192:H193"/>
    <mergeCell ref="I192:I193"/>
    <mergeCell ref="J192:J193"/>
    <mergeCell ref="B176:C176"/>
    <mergeCell ref="G176:I176"/>
    <mergeCell ref="B177:C177"/>
    <mergeCell ref="G177:I177"/>
    <mergeCell ref="B178:C178"/>
    <mergeCell ref="G178:I178"/>
    <mergeCell ref="B185:C185"/>
    <mergeCell ref="G185:I185"/>
    <mergeCell ref="B186:C186"/>
    <mergeCell ref="G186:I186"/>
    <mergeCell ref="J161:J163"/>
    <mergeCell ref="K161:K163"/>
    <mergeCell ref="B165:C165"/>
    <mergeCell ref="G165:I165"/>
    <mergeCell ref="B166:C166"/>
    <mergeCell ref="G166:I166"/>
    <mergeCell ref="B167:C167"/>
    <mergeCell ref="G167:I167"/>
    <mergeCell ref="D172:D174"/>
    <mergeCell ref="E172:E174"/>
    <mergeCell ref="F172:F174"/>
    <mergeCell ref="G172:G174"/>
    <mergeCell ref="H172:H174"/>
    <mergeCell ref="I172:I174"/>
    <mergeCell ref="J172:J174"/>
    <mergeCell ref="K172:K174"/>
    <mergeCell ref="B154:C154"/>
    <mergeCell ref="G154:I154"/>
    <mergeCell ref="B155:C155"/>
    <mergeCell ref="G155:I155"/>
    <mergeCell ref="B160:C160"/>
    <mergeCell ref="B161:C161"/>
    <mergeCell ref="D161:D163"/>
    <mergeCell ref="E161:E163"/>
    <mergeCell ref="F161:F163"/>
    <mergeCell ref="B162:C162"/>
    <mergeCell ref="B163:C163"/>
    <mergeCell ref="G161:G163"/>
    <mergeCell ref="H161:H163"/>
    <mergeCell ref="I161:I163"/>
    <mergeCell ref="B144:C144"/>
    <mergeCell ref="G144:I144"/>
    <mergeCell ref="B145:C145"/>
    <mergeCell ref="G145:I145"/>
    <mergeCell ref="B146:C146"/>
    <mergeCell ref="G146:I146"/>
    <mergeCell ref="B151:C151"/>
    <mergeCell ref="B153:C153"/>
    <mergeCell ref="G153:I153"/>
    <mergeCell ref="B135:C135"/>
    <mergeCell ref="G135:I135"/>
    <mergeCell ref="G140:G142"/>
    <mergeCell ref="H140:H142"/>
    <mergeCell ref="I140:I142"/>
    <mergeCell ref="J140:J142"/>
    <mergeCell ref="K140:K142"/>
    <mergeCell ref="B141:C141"/>
    <mergeCell ref="B142:C142"/>
    <mergeCell ref="B140:C140"/>
    <mergeCell ref="D140:D142"/>
    <mergeCell ref="E140:E142"/>
    <mergeCell ref="F140:F142"/>
    <mergeCell ref="J127:J130"/>
    <mergeCell ref="K127:K130"/>
    <mergeCell ref="B133:C133"/>
    <mergeCell ref="G133:I133"/>
    <mergeCell ref="D127:D130"/>
    <mergeCell ref="E127:E130"/>
    <mergeCell ref="F127:F130"/>
    <mergeCell ref="G127:G130"/>
    <mergeCell ref="B134:C134"/>
    <mergeCell ref="G134:I134"/>
    <mergeCell ref="B120:C120"/>
    <mergeCell ref="G120:I120"/>
    <mergeCell ref="D115:D118"/>
    <mergeCell ref="E115:E118"/>
    <mergeCell ref="B121:C121"/>
    <mergeCell ref="G121:I121"/>
    <mergeCell ref="B122:C122"/>
    <mergeCell ref="G122:I122"/>
    <mergeCell ref="H127:H130"/>
    <mergeCell ref="I127:I130"/>
    <mergeCell ref="J103:J105"/>
    <mergeCell ref="K103:K105"/>
    <mergeCell ref="B108:C108"/>
    <mergeCell ref="G108:I108"/>
    <mergeCell ref="F115:F118"/>
    <mergeCell ref="G115:G118"/>
    <mergeCell ref="B109:C109"/>
    <mergeCell ref="G109:I109"/>
    <mergeCell ref="B110:C110"/>
    <mergeCell ref="G110:I110"/>
    <mergeCell ref="H115:H118"/>
    <mergeCell ref="I115:I118"/>
    <mergeCell ref="J115:J118"/>
    <mergeCell ref="K115:K118"/>
    <mergeCell ref="B96:C96"/>
    <mergeCell ref="G96:I96"/>
    <mergeCell ref="B97:C97"/>
    <mergeCell ref="G97:I97"/>
    <mergeCell ref="B98:C98"/>
    <mergeCell ref="G98:I98"/>
    <mergeCell ref="D103:D105"/>
    <mergeCell ref="E103:E105"/>
    <mergeCell ref="F103:F105"/>
    <mergeCell ref="G103:G105"/>
    <mergeCell ref="H103:H105"/>
    <mergeCell ref="I103:I105"/>
    <mergeCell ref="B84:C84"/>
    <mergeCell ref="G84:I84"/>
    <mergeCell ref="B85:C85"/>
    <mergeCell ref="G85:I85"/>
    <mergeCell ref="D90:D93"/>
    <mergeCell ref="E90:E93"/>
    <mergeCell ref="F90:F93"/>
    <mergeCell ref="G90:K91"/>
    <mergeCell ref="G92:K92"/>
    <mergeCell ref="G93:K93"/>
    <mergeCell ref="B73:C73"/>
    <mergeCell ref="G73:I73"/>
    <mergeCell ref="D78:D81"/>
    <mergeCell ref="E78:E81"/>
    <mergeCell ref="F78:F81"/>
    <mergeCell ref="G78:K79"/>
    <mergeCell ref="G80:K80"/>
    <mergeCell ref="G81:K81"/>
    <mergeCell ref="B83:C83"/>
    <mergeCell ref="G83:I83"/>
    <mergeCell ref="J66:J67"/>
    <mergeCell ref="K66:K67"/>
    <mergeCell ref="B71:C71"/>
    <mergeCell ref="G71:I71"/>
    <mergeCell ref="D66:D67"/>
    <mergeCell ref="E66:E67"/>
    <mergeCell ref="F66:F67"/>
    <mergeCell ref="G66:G67"/>
    <mergeCell ref="B72:C72"/>
    <mergeCell ref="G72:I72"/>
    <mergeCell ref="B59:C59"/>
    <mergeCell ref="G59:I59"/>
    <mergeCell ref="D56:D57"/>
    <mergeCell ref="E56:E57"/>
    <mergeCell ref="B60:C60"/>
    <mergeCell ref="G60:I60"/>
    <mergeCell ref="B61:C61"/>
    <mergeCell ref="G61:I61"/>
    <mergeCell ref="H66:H67"/>
    <mergeCell ref="I66:I67"/>
    <mergeCell ref="J46:J47"/>
    <mergeCell ref="K46:K47"/>
    <mergeCell ref="B49:C49"/>
    <mergeCell ref="G49:I49"/>
    <mergeCell ref="F56:F57"/>
    <mergeCell ref="G56:G57"/>
    <mergeCell ref="B50:C50"/>
    <mergeCell ref="G50:I50"/>
    <mergeCell ref="B51:C51"/>
    <mergeCell ref="G51:I51"/>
    <mergeCell ref="H56:H57"/>
    <mergeCell ref="I56:I57"/>
    <mergeCell ref="J56:J57"/>
    <mergeCell ref="K56:K57"/>
    <mergeCell ref="B39:C39"/>
    <mergeCell ref="G39:I39"/>
    <mergeCell ref="B40:C40"/>
    <mergeCell ref="G40:I40"/>
    <mergeCell ref="B41:C41"/>
    <mergeCell ref="G41:I41"/>
    <mergeCell ref="D46:D47"/>
    <mergeCell ref="E46:E47"/>
    <mergeCell ref="F46:F47"/>
    <mergeCell ref="G46:G47"/>
    <mergeCell ref="H46:H47"/>
    <mergeCell ref="I46:I47"/>
    <mergeCell ref="B31:C31"/>
    <mergeCell ref="G31:I31"/>
    <mergeCell ref="G36:G37"/>
    <mergeCell ref="H36:H37"/>
    <mergeCell ref="I36:I37"/>
    <mergeCell ref="J36:J37"/>
    <mergeCell ref="K36:K37"/>
    <mergeCell ref="B37:C37"/>
    <mergeCell ref="B36:C36"/>
    <mergeCell ref="D36:D37"/>
    <mergeCell ref="E36:E37"/>
    <mergeCell ref="F36:F37"/>
    <mergeCell ref="J24:J27"/>
    <mergeCell ref="K24:K27"/>
    <mergeCell ref="B29:C29"/>
    <mergeCell ref="G29:I29"/>
    <mergeCell ref="D24:D27"/>
    <mergeCell ref="E24:E27"/>
    <mergeCell ref="F24:F27"/>
    <mergeCell ref="G24:G27"/>
    <mergeCell ref="B30:C30"/>
    <mergeCell ref="G30:I30"/>
    <mergeCell ref="B17:C17"/>
    <mergeCell ref="G17:I17"/>
    <mergeCell ref="D12:D14"/>
    <mergeCell ref="E12:E14"/>
    <mergeCell ref="B18:C18"/>
    <mergeCell ref="G18:I18"/>
    <mergeCell ref="B19:C19"/>
    <mergeCell ref="G19:I19"/>
    <mergeCell ref="H24:H27"/>
    <mergeCell ref="I24:I27"/>
    <mergeCell ref="B1:B3"/>
    <mergeCell ref="D1:H1"/>
    <mergeCell ref="D2:H2"/>
    <mergeCell ref="D3:K3"/>
    <mergeCell ref="F12:F14"/>
    <mergeCell ref="G12:G14"/>
    <mergeCell ref="B5:C7"/>
    <mergeCell ref="G5:I5"/>
    <mergeCell ref="G6:I6"/>
    <mergeCell ref="G7:I7"/>
    <mergeCell ref="H12:H14"/>
    <mergeCell ref="I12:I14"/>
    <mergeCell ref="J12:J14"/>
    <mergeCell ref="K12:K14"/>
  </mergeCells>
  <printOptions horizontalCentered="1"/>
  <pageMargins left="0.19652777777777777" right="0.19652777777777777" top="0.19652777777777777" bottom="0.19652777777777777" header="0.51180555555555551" footer="0"/>
  <pageSetup paperSize="9" firstPageNumber="0" fitToHeight="0" orientation="portrait" horizontalDpi="300" verticalDpi="300"/>
  <headerFooter alignWithMargins="0">
    <oddFooter>&amp;CCASALI D'ITALIA &amp;P / &amp;N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A1:L85"/>
  <sheetViews>
    <sheetView zoomScale="90" zoomScaleNormal="90" zoomScaleSheetLayoutView="70" workbookViewId="0">
      <selection activeCell="D81" sqref="D81"/>
    </sheetView>
  </sheetViews>
  <sheetFormatPr defaultColWidth="11.5703125" defaultRowHeight="12.75" x14ac:dyDescent="0.2"/>
  <cols>
    <col min="2" max="2" width="32.140625" customWidth="1"/>
    <col min="9" max="9" width="13.5703125" customWidth="1"/>
    <col min="10" max="10" width="14.28515625" customWidth="1"/>
  </cols>
  <sheetData>
    <row r="1" spans="1:12" s="1" customFormat="1" ht="15.75" x14ac:dyDescent="0.2">
      <c r="A1" s="3" t="s">
        <v>147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8" customHeight="1" x14ac:dyDescent="0.2">
      <c r="A3" s="5" t="s">
        <v>3</v>
      </c>
      <c r="B3" s="6" t="s">
        <v>148</v>
      </c>
      <c r="C3" s="5" t="s">
        <v>5</v>
      </c>
      <c r="D3" s="467" t="s">
        <v>6</v>
      </c>
      <c r="E3" s="467"/>
      <c r="F3" s="467"/>
      <c r="G3" s="467"/>
      <c r="H3" s="467"/>
      <c r="I3" s="467"/>
      <c r="J3" s="467"/>
      <c r="K3" s="4"/>
      <c r="L3" s="4"/>
    </row>
    <row r="4" spans="1:12" s="1" customFormat="1" ht="63.75" x14ac:dyDescent="0.2">
      <c r="A4" s="7" t="s">
        <v>7</v>
      </c>
      <c r="B4" s="8" t="s">
        <v>8</v>
      </c>
      <c r="C4" s="9" t="s">
        <v>9</v>
      </c>
      <c r="D4" s="19" t="s">
        <v>10</v>
      </c>
      <c r="E4" s="27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4"/>
      <c r="L4" s="4"/>
    </row>
    <row r="5" spans="1:12" s="1" customFormat="1" ht="31.5" x14ac:dyDescent="0.2">
      <c r="A5" s="13" t="s">
        <v>149</v>
      </c>
      <c r="B5" s="5" t="s">
        <v>150</v>
      </c>
      <c r="C5" s="7" t="s">
        <v>19</v>
      </c>
      <c r="D5" s="20" t="s">
        <v>151</v>
      </c>
      <c r="E5" s="28">
        <f t="shared" ref="E5:E10" si="0">D5*0.9</f>
        <v>1251</v>
      </c>
      <c r="F5" s="16" t="s">
        <v>21</v>
      </c>
      <c r="G5" s="16" t="s">
        <v>152</v>
      </c>
      <c r="H5" s="16" t="s">
        <v>153</v>
      </c>
      <c r="I5" s="12" t="s">
        <v>24</v>
      </c>
      <c r="J5" s="16" t="s">
        <v>25</v>
      </c>
      <c r="K5" s="4"/>
      <c r="L5" s="4"/>
    </row>
    <row r="6" spans="1:12" s="1" customFormat="1" ht="31.5" x14ac:dyDescent="0.2">
      <c r="A6" s="13" t="s">
        <v>154</v>
      </c>
      <c r="B6" s="5" t="s">
        <v>155</v>
      </c>
      <c r="C6" s="7" t="s">
        <v>19</v>
      </c>
      <c r="D6" s="20" t="s">
        <v>151</v>
      </c>
      <c r="E6" s="28">
        <f t="shared" si="0"/>
        <v>1251</v>
      </c>
      <c r="F6" s="16" t="s">
        <v>21</v>
      </c>
      <c r="G6" s="16" t="s">
        <v>152</v>
      </c>
      <c r="H6" s="16" t="s">
        <v>153</v>
      </c>
      <c r="I6" s="12" t="s">
        <v>24</v>
      </c>
      <c r="J6" s="16" t="s">
        <v>25</v>
      </c>
      <c r="K6" s="4"/>
      <c r="L6" s="4"/>
    </row>
    <row r="7" spans="1:12" s="1" customFormat="1" ht="31.5" x14ac:dyDescent="0.2">
      <c r="A7" s="13" t="s">
        <v>156</v>
      </c>
      <c r="B7" s="5" t="s">
        <v>157</v>
      </c>
      <c r="C7" s="7" t="s">
        <v>19</v>
      </c>
      <c r="D7" s="20" t="s">
        <v>151</v>
      </c>
      <c r="E7" s="28">
        <f t="shared" si="0"/>
        <v>1251</v>
      </c>
      <c r="F7" s="16" t="s">
        <v>21</v>
      </c>
      <c r="G7" s="16" t="s">
        <v>152</v>
      </c>
      <c r="H7" s="16" t="s">
        <v>153</v>
      </c>
      <c r="I7" s="12" t="s">
        <v>24</v>
      </c>
      <c r="J7" s="16" t="s">
        <v>25</v>
      </c>
      <c r="K7" s="4"/>
      <c r="L7" s="4"/>
    </row>
    <row r="8" spans="1:12" s="1" customFormat="1" ht="31.5" x14ac:dyDescent="0.2">
      <c r="A8" s="13" t="s">
        <v>158</v>
      </c>
      <c r="B8" s="5" t="s">
        <v>159</v>
      </c>
      <c r="C8" s="7" t="s">
        <v>19</v>
      </c>
      <c r="D8" s="20" t="s">
        <v>160</v>
      </c>
      <c r="E8" s="28">
        <f t="shared" si="0"/>
        <v>1341</v>
      </c>
      <c r="F8" s="16" t="s">
        <v>21</v>
      </c>
      <c r="G8" s="16" t="s">
        <v>152</v>
      </c>
      <c r="H8" s="16" t="s">
        <v>153</v>
      </c>
      <c r="I8" s="12" t="s">
        <v>24</v>
      </c>
      <c r="J8" s="16" t="s">
        <v>25</v>
      </c>
      <c r="K8" s="4"/>
      <c r="L8" s="4"/>
    </row>
    <row r="9" spans="1:12" s="1" customFormat="1" ht="31.5" x14ac:dyDescent="0.2">
      <c r="A9" s="13" t="s">
        <v>161</v>
      </c>
      <c r="B9" s="5" t="s">
        <v>162</v>
      </c>
      <c r="C9" s="7" t="s">
        <v>19</v>
      </c>
      <c r="D9" s="20" t="s">
        <v>160</v>
      </c>
      <c r="E9" s="28">
        <f t="shared" si="0"/>
        <v>1341</v>
      </c>
      <c r="F9" s="16" t="s">
        <v>21</v>
      </c>
      <c r="G9" s="16" t="s">
        <v>152</v>
      </c>
      <c r="H9" s="16" t="s">
        <v>153</v>
      </c>
      <c r="I9" s="12" t="s">
        <v>24</v>
      </c>
      <c r="J9" s="16" t="s">
        <v>25</v>
      </c>
      <c r="K9" s="4"/>
      <c r="L9" s="4"/>
    </row>
    <row r="10" spans="1:12" s="1" customFormat="1" ht="31.5" x14ac:dyDescent="0.2">
      <c r="A10" s="13" t="s">
        <v>163</v>
      </c>
      <c r="B10" s="5" t="s">
        <v>164</v>
      </c>
      <c r="C10" s="7" t="s">
        <v>19</v>
      </c>
      <c r="D10" s="20" t="s">
        <v>160</v>
      </c>
      <c r="E10" s="28">
        <f t="shared" si="0"/>
        <v>1341</v>
      </c>
      <c r="F10" s="16" t="s">
        <v>21</v>
      </c>
      <c r="G10" s="16" t="s">
        <v>152</v>
      </c>
      <c r="H10" s="16" t="s">
        <v>153</v>
      </c>
      <c r="I10" s="12" t="s">
        <v>24</v>
      </c>
      <c r="J10" s="16" t="s">
        <v>25</v>
      </c>
      <c r="K10" s="4"/>
      <c r="L10" s="4"/>
    </row>
    <row r="11" spans="1:12" s="1" customFormat="1" ht="15.75" x14ac:dyDescent="0.2">
      <c r="A11" s="4"/>
      <c r="B11" s="4"/>
      <c r="C11" s="4"/>
      <c r="D11" s="17"/>
      <c r="E11" s="28"/>
      <c r="F11" s="4"/>
      <c r="G11" s="4"/>
      <c r="H11" s="4"/>
      <c r="I11" s="4"/>
      <c r="J11" s="4"/>
      <c r="K11" s="4"/>
      <c r="L11" s="4"/>
    </row>
    <row r="12" spans="1:12" s="1" customFormat="1" ht="18" customHeight="1" x14ac:dyDescent="0.2">
      <c r="A12" s="5" t="s">
        <v>3</v>
      </c>
      <c r="B12" s="6" t="s">
        <v>4</v>
      </c>
      <c r="C12" s="5" t="s">
        <v>5</v>
      </c>
      <c r="D12" s="461" t="s">
        <v>6</v>
      </c>
      <c r="E12" s="461" t="e">
        <f>D12*0.9</f>
        <v>#VALUE!</v>
      </c>
      <c r="F12" s="461"/>
      <c r="G12" s="461"/>
      <c r="H12" s="461"/>
      <c r="I12" s="461"/>
      <c r="J12" s="461"/>
      <c r="K12" s="4"/>
      <c r="L12" s="4"/>
    </row>
    <row r="13" spans="1:12" s="1" customFormat="1" ht="63.75" x14ac:dyDescent="0.2">
      <c r="A13" s="7" t="s">
        <v>7</v>
      </c>
      <c r="B13" s="8" t="s">
        <v>8</v>
      </c>
      <c r="C13" s="9" t="s">
        <v>9</v>
      </c>
      <c r="D13" s="19" t="s">
        <v>10</v>
      </c>
      <c r="E13" s="28" t="s">
        <v>11</v>
      </c>
      <c r="F13" s="5" t="s">
        <v>12</v>
      </c>
      <c r="G13" s="5" t="s">
        <v>13</v>
      </c>
      <c r="H13" s="5" t="s">
        <v>14</v>
      </c>
      <c r="I13" s="12" t="s">
        <v>15</v>
      </c>
      <c r="J13" s="12" t="s">
        <v>16</v>
      </c>
      <c r="K13" s="4"/>
      <c r="L13" s="4"/>
    </row>
    <row r="14" spans="1:12" s="1" customFormat="1" ht="31.5" x14ac:dyDescent="0.2">
      <c r="A14" s="13" t="s">
        <v>165</v>
      </c>
      <c r="B14" s="5" t="s">
        <v>150</v>
      </c>
      <c r="C14" s="7" t="s">
        <v>19</v>
      </c>
      <c r="D14" s="20" t="s">
        <v>20</v>
      </c>
      <c r="E14" s="28">
        <f t="shared" ref="E14:E19" si="1">D14*0.9</f>
        <v>1224</v>
      </c>
      <c r="F14" s="13" t="s">
        <v>21</v>
      </c>
      <c r="G14" s="13" t="s">
        <v>22</v>
      </c>
      <c r="H14" s="13" t="s">
        <v>23</v>
      </c>
      <c r="I14" s="12" t="s">
        <v>24</v>
      </c>
      <c r="J14" s="16" t="s">
        <v>25</v>
      </c>
      <c r="K14" s="4"/>
      <c r="L14" s="4"/>
    </row>
    <row r="15" spans="1:12" s="1" customFormat="1" ht="31.5" x14ac:dyDescent="0.2">
      <c r="A15" s="13" t="s">
        <v>166</v>
      </c>
      <c r="B15" s="5" t="s">
        <v>155</v>
      </c>
      <c r="C15" s="7" t="s">
        <v>19</v>
      </c>
      <c r="D15" s="20" t="s">
        <v>20</v>
      </c>
      <c r="E15" s="28">
        <f t="shared" si="1"/>
        <v>1224</v>
      </c>
      <c r="F15" s="13" t="s">
        <v>21</v>
      </c>
      <c r="G15" s="13" t="s">
        <v>22</v>
      </c>
      <c r="H15" s="13" t="s">
        <v>23</v>
      </c>
      <c r="I15" s="12" t="s">
        <v>24</v>
      </c>
      <c r="J15" s="16" t="s">
        <v>25</v>
      </c>
      <c r="K15" s="4"/>
      <c r="L15" s="4"/>
    </row>
    <row r="16" spans="1:12" s="1" customFormat="1" ht="31.5" x14ac:dyDescent="0.2">
      <c r="A16" s="13" t="s">
        <v>167</v>
      </c>
      <c r="B16" s="5" t="s">
        <v>157</v>
      </c>
      <c r="C16" s="7" t="s">
        <v>19</v>
      </c>
      <c r="D16" s="20" t="s">
        <v>20</v>
      </c>
      <c r="E16" s="28">
        <f t="shared" si="1"/>
        <v>1224</v>
      </c>
      <c r="F16" s="13" t="s">
        <v>21</v>
      </c>
      <c r="G16" s="13" t="s">
        <v>22</v>
      </c>
      <c r="H16" s="13" t="s">
        <v>23</v>
      </c>
      <c r="I16" s="12" t="s">
        <v>24</v>
      </c>
      <c r="J16" s="16" t="s">
        <v>25</v>
      </c>
      <c r="K16" s="4"/>
      <c r="L16" s="4"/>
    </row>
    <row r="17" spans="1:12" s="1" customFormat="1" ht="31.5" x14ac:dyDescent="0.2">
      <c r="A17" s="13" t="s">
        <v>168</v>
      </c>
      <c r="B17" s="5" t="s">
        <v>159</v>
      </c>
      <c r="C17" s="7" t="s">
        <v>19</v>
      </c>
      <c r="D17" s="20" t="s">
        <v>169</v>
      </c>
      <c r="E17" s="28">
        <f t="shared" si="1"/>
        <v>1309.5</v>
      </c>
      <c r="F17" s="13" t="s">
        <v>21</v>
      </c>
      <c r="G17" s="13" t="s">
        <v>22</v>
      </c>
      <c r="H17" s="13" t="s">
        <v>23</v>
      </c>
      <c r="I17" s="12" t="s">
        <v>24</v>
      </c>
      <c r="J17" s="16" t="s">
        <v>25</v>
      </c>
      <c r="K17" s="4"/>
      <c r="L17" s="4"/>
    </row>
    <row r="18" spans="1:12" s="1" customFormat="1" ht="31.5" x14ac:dyDescent="0.2">
      <c r="A18" s="13" t="s">
        <v>170</v>
      </c>
      <c r="B18" s="5" t="s">
        <v>162</v>
      </c>
      <c r="C18" s="7" t="s">
        <v>19</v>
      </c>
      <c r="D18" s="20" t="s">
        <v>169</v>
      </c>
      <c r="E18" s="28">
        <f t="shared" si="1"/>
        <v>1309.5</v>
      </c>
      <c r="F18" s="13" t="s">
        <v>21</v>
      </c>
      <c r="G18" s="13" t="s">
        <v>22</v>
      </c>
      <c r="H18" s="13" t="s">
        <v>23</v>
      </c>
      <c r="I18" s="12" t="s">
        <v>24</v>
      </c>
      <c r="J18" s="16" t="s">
        <v>25</v>
      </c>
      <c r="K18" s="4"/>
      <c r="L18" s="4"/>
    </row>
    <row r="19" spans="1:12" s="1" customFormat="1" ht="31.5" x14ac:dyDescent="0.2">
      <c r="A19" s="13" t="s">
        <v>171</v>
      </c>
      <c r="B19" s="5" t="s">
        <v>164</v>
      </c>
      <c r="C19" s="7" t="s">
        <v>19</v>
      </c>
      <c r="D19" s="20" t="s">
        <v>169</v>
      </c>
      <c r="E19" s="28">
        <f t="shared" si="1"/>
        <v>1309.5</v>
      </c>
      <c r="F19" s="13" t="s">
        <v>21</v>
      </c>
      <c r="G19" s="13" t="s">
        <v>22</v>
      </c>
      <c r="H19" s="13" t="s">
        <v>23</v>
      </c>
      <c r="I19" s="12" t="s">
        <v>24</v>
      </c>
      <c r="J19" s="16" t="s">
        <v>25</v>
      </c>
      <c r="K19" s="4"/>
      <c r="L19" s="4"/>
    </row>
    <row r="20" spans="1:12" s="1" customFormat="1" ht="15.75" x14ac:dyDescent="0.2">
      <c r="A20" s="4"/>
      <c r="B20" s="4"/>
      <c r="C20" s="4"/>
      <c r="D20" s="17"/>
      <c r="E20" s="28"/>
      <c r="F20" s="4"/>
      <c r="G20" s="4"/>
      <c r="H20" s="4"/>
      <c r="I20" s="4"/>
      <c r="J20" s="4"/>
      <c r="K20" s="4"/>
      <c r="L20" s="4"/>
    </row>
    <row r="21" spans="1:12" s="1" customFormat="1" ht="18" customHeight="1" x14ac:dyDescent="0.2">
      <c r="A21" s="5" t="s">
        <v>3</v>
      </c>
      <c r="B21" s="6" t="s">
        <v>4</v>
      </c>
      <c r="C21" s="5" t="s">
        <v>5</v>
      </c>
      <c r="D21" s="462" t="s">
        <v>172</v>
      </c>
      <c r="E21" s="462" t="e">
        <f>D21*0.9</f>
        <v>#VALUE!</v>
      </c>
      <c r="F21" s="462"/>
      <c r="G21" s="462"/>
      <c r="H21" s="462"/>
      <c r="I21" s="462"/>
      <c r="J21" s="462"/>
      <c r="K21" s="4"/>
      <c r="L21" s="4"/>
    </row>
    <row r="22" spans="1:12" s="1" customFormat="1" ht="63.75" x14ac:dyDescent="0.2">
      <c r="A22" s="7" t="s">
        <v>7</v>
      </c>
      <c r="B22" s="8" t="s">
        <v>8</v>
      </c>
      <c r="C22" s="9" t="s">
        <v>9</v>
      </c>
      <c r="D22" s="19" t="s">
        <v>10</v>
      </c>
      <c r="E22" s="28" t="s">
        <v>11</v>
      </c>
      <c r="F22" s="5" t="s">
        <v>12</v>
      </c>
      <c r="G22" s="5" t="s">
        <v>13</v>
      </c>
      <c r="H22" s="5" t="s">
        <v>14</v>
      </c>
      <c r="I22" s="5" t="s">
        <v>15</v>
      </c>
      <c r="J22" s="12" t="s">
        <v>16</v>
      </c>
      <c r="K22" s="4"/>
      <c r="L22" s="4"/>
    </row>
    <row r="23" spans="1:12" s="1" customFormat="1" ht="31.5" x14ac:dyDescent="0.2">
      <c r="A23" s="13" t="s">
        <v>173</v>
      </c>
      <c r="B23" s="5" t="s">
        <v>150</v>
      </c>
      <c r="C23" s="7" t="s">
        <v>19</v>
      </c>
      <c r="D23" s="20" t="s">
        <v>174</v>
      </c>
      <c r="E23" s="28">
        <f t="shared" ref="E23:E28" si="2">D23*0.9</f>
        <v>1480.5</v>
      </c>
      <c r="F23" s="13" t="s">
        <v>21</v>
      </c>
      <c r="G23" s="13" t="s">
        <v>22</v>
      </c>
      <c r="H23" s="13" t="s">
        <v>23</v>
      </c>
      <c r="I23" s="5" t="s">
        <v>24</v>
      </c>
      <c r="J23" s="16" t="s">
        <v>25</v>
      </c>
      <c r="K23" s="4"/>
      <c r="L23" s="4"/>
    </row>
    <row r="24" spans="1:12" s="1" customFormat="1" ht="31.5" x14ac:dyDescent="0.2">
      <c r="A24" s="13" t="s">
        <v>175</v>
      </c>
      <c r="B24" s="5" t="s">
        <v>155</v>
      </c>
      <c r="C24" s="7" t="s">
        <v>19</v>
      </c>
      <c r="D24" s="20" t="s">
        <v>174</v>
      </c>
      <c r="E24" s="28">
        <f t="shared" si="2"/>
        <v>1480.5</v>
      </c>
      <c r="F24" s="13" t="s">
        <v>21</v>
      </c>
      <c r="G24" s="13" t="s">
        <v>22</v>
      </c>
      <c r="H24" s="13" t="s">
        <v>23</v>
      </c>
      <c r="I24" s="5" t="s">
        <v>24</v>
      </c>
      <c r="J24" s="16" t="s">
        <v>25</v>
      </c>
      <c r="K24" s="4"/>
      <c r="L24" s="4"/>
    </row>
    <row r="25" spans="1:12" s="1" customFormat="1" ht="31.5" x14ac:dyDescent="0.2">
      <c r="A25" s="13" t="s">
        <v>176</v>
      </c>
      <c r="B25" s="5" t="s">
        <v>157</v>
      </c>
      <c r="C25" s="7" t="s">
        <v>19</v>
      </c>
      <c r="D25" s="20" t="s">
        <v>174</v>
      </c>
      <c r="E25" s="28">
        <f t="shared" si="2"/>
        <v>1480.5</v>
      </c>
      <c r="F25" s="13" t="s">
        <v>21</v>
      </c>
      <c r="G25" s="13" t="s">
        <v>22</v>
      </c>
      <c r="H25" s="13" t="s">
        <v>23</v>
      </c>
      <c r="I25" s="5" t="s">
        <v>24</v>
      </c>
      <c r="J25" s="16" t="s">
        <v>25</v>
      </c>
      <c r="K25" s="4"/>
      <c r="L25" s="4"/>
    </row>
    <row r="26" spans="1:12" s="1" customFormat="1" ht="31.5" x14ac:dyDescent="0.2">
      <c r="A26" s="13" t="s">
        <v>177</v>
      </c>
      <c r="B26" s="5" t="s">
        <v>159</v>
      </c>
      <c r="C26" s="7" t="s">
        <v>19</v>
      </c>
      <c r="D26" s="20" t="s">
        <v>178</v>
      </c>
      <c r="E26" s="28">
        <f t="shared" si="2"/>
        <v>1566</v>
      </c>
      <c r="F26" s="13" t="s">
        <v>21</v>
      </c>
      <c r="G26" s="13" t="s">
        <v>22</v>
      </c>
      <c r="H26" s="13" t="s">
        <v>23</v>
      </c>
      <c r="I26" s="5" t="s">
        <v>24</v>
      </c>
      <c r="J26" s="16" t="s">
        <v>25</v>
      </c>
      <c r="K26" s="4"/>
      <c r="L26" s="4"/>
    </row>
    <row r="27" spans="1:12" s="1" customFormat="1" ht="31.5" x14ac:dyDescent="0.2">
      <c r="A27" s="13" t="s">
        <v>179</v>
      </c>
      <c r="B27" s="5" t="s">
        <v>162</v>
      </c>
      <c r="C27" s="7" t="s">
        <v>19</v>
      </c>
      <c r="D27" s="20" t="s">
        <v>178</v>
      </c>
      <c r="E27" s="28">
        <f t="shared" si="2"/>
        <v>1566</v>
      </c>
      <c r="F27" s="13" t="s">
        <v>21</v>
      </c>
      <c r="G27" s="13" t="s">
        <v>22</v>
      </c>
      <c r="H27" s="13" t="s">
        <v>23</v>
      </c>
      <c r="I27" s="5" t="s">
        <v>24</v>
      </c>
      <c r="J27" s="16" t="s">
        <v>25</v>
      </c>
      <c r="K27" s="4"/>
      <c r="L27" s="4"/>
    </row>
    <row r="28" spans="1:12" s="1" customFormat="1" ht="31.5" x14ac:dyDescent="0.2">
      <c r="A28" s="13" t="s">
        <v>180</v>
      </c>
      <c r="B28" s="5" t="s">
        <v>164</v>
      </c>
      <c r="C28" s="7" t="s">
        <v>19</v>
      </c>
      <c r="D28" s="20" t="s">
        <v>178</v>
      </c>
      <c r="E28" s="28">
        <f t="shared" si="2"/>
        <v>1566</v>
      </c>
      <c r="F28" s="13" t="s">
        <v>21</v>
      </c>
      <c r="G28" s="13" t="s">
        <v>22</v>
      </c>
      <c r="H28" s="13" t="s">
        <v>23</v>
      </c>
      <c r="I28" s="5" t="s">
        <v>24</v>
      </c>
      <c r="J28" s="16" t="s">
        <v>25</v>
      </c>
      <c r="K28" s="4"/>
      <c r="L28" s="4"/>
    </row>
    <row r="29" spans="1:12" s="1" customFormat="1" ht="15.75" x14ac:dyDescent="0.2">
      <c r="A29" s="4"/>
      <c r="B29" s="4"/>
      <c r="C29" s="4"/>
      <c r="D29" s="17"/>
      <c r="E29" s="28"/>
      <c r="F29" s="4"/>
      <c r="G29" s="4"/>
      <c r="H29" s="4"/>
      <c r="I29" s="4"/>
      <c r="J29" s="4"/>
      <c r="K29" s="4"/>
      <c r="L29" s="4"/>
    </row>
    <row r="30" spans="1:12" s="1" customFormat="1" ht="15.75" x14ac:dyDescent="0.2">
      <c r="A30" s="4"/>
      <c r="B30" s="4"/>
      <c r="C30" s="4"/>
      <c r="D30" s="17"/>
      <c r="E30" s="28"/>
      <c r="F30" s="4"/>
      <c r="G30" s="4"/>
      <c r="H30" s="4"/>
      <c r="I30" s="4"/>
      <c r="J30" s="4"/>
      <c r="K30" s="4"/>
      <c r="L30" s="4"/>
    </row>
    <row r="31" spans="1:12" s="1" customFormat="1" ht="31.5" customHeight="1" x14ac:dyDescent="0.2">
      <c r="A31" s="5" t="s">
        <v>3</v>
      </c>
      <c r="B31" s="25" t="s">
        <v>181</v>
      </c>
      <c r="C31" s="5" t="s">
        <v>5</v>
      </c>
      <c r="D31" s="468" t="s">
        <v>182</v>
      </c>
      <c r="E31" s="468" t="e">
        <f>D31*0.9</f>
        <v>#VALUE!</v>
      </c>
      <c r="F31" s="468"/>
      <c r="G31" s="468"/>
      <c r="H31" s="468"/>
      <c r="I31" s="468"/>
      <c r="J31" s="468"/>
      <c r="K31" s="4"/>
      <c r="L31" s="4"/>
    </row>
    <row r="32" spans="1:12" s="1" customFormat="1" ht="63.75" x14ac:dyDescent="0.2">
      <c r="A32" s="7" t="s">
        <v>7</v>
      </c>
      <c r="B32" s="8" t="s">
        <v>8</v>
      </c>
      <c r="C32" s="9" t="s">
        <v>9</v>
      </c>
      <c r="D32" s="19" t="s">
        <v>10</v>
      </c>
      <c r="E32" s="28" t="s">
        <v>11</v>
      </c>
      <c r="F32" s="12" t="s">
        <v>12</v>
      </c>
      <c r="G32" s="12" t="s">
        <v>13</v>
      </c>
      <c r="H32" s="12" t="s">
        <v>14</v>
      </c>
      <c r="I32" s="12" t="s">
        <v>15</v>
      </c>
      <c r="J32" s="12" t="s">
        <v>16</v>
      </c>
      <c r="K32" s="4"/>
      <c r="L32" s="4"/>
    </row>
    <row r="33" spans="1:12" s="1" customFormat="1" ht="31.5" x14ac:dyDescent="0.2">
      <c r="A33" s="13" t="s">
        <v>183</v>
      </c>
      <c r="B33" s="5" t="s">
        <v>184</v>
      </c>
      <c r="C33" s="7" t="s">
        <v>19</v>
      </c>
      <c r="D33" s="20" t="s">
        <v>160</v>
      </c>
      <c r="E33" s="28">
        <f t="shared" ref="E33:E38" si="3">D33*0.9</f>
        <v>1341</v>
      </c>
      <c r="F33" s="16" t="s">
        <v>185</v>
      </c>
      <c r="G33" s="16" t="s">
        <v>22</v>
      </c>
      <c r="H33" s="16" t="s">
        <v>23</v>
      </c>
      <c r="I33" s="12" t="s">
        <v>52</v>
      </c>
      <c r="J33" s="16" t="s">
        <v>25</v>
      </c>
      <c r="K33" s="4"/>
      <c r="L33" s="4"/>
    </row>
    <row r="34" spans="1:12" s="1" customFormat="1" ht="31.5" x14ac:dyDescent="0.2">
      <c r="A34" s="13" t="s">
        <v>186</v>
      </c>
      <c r="B34" s="5" t="s">
        <v>187</v>
      </c>
      <c r="C34" s="7" t="s">
        <v>19</v>
      </c>
      <c r="D34" s="20" t="s">
        <v>160</v>
      </c>
      <c r="E34" s="28">
        <f t="shared" si="3"/>
        <v>1341</v>
      </c>
      <c r="F34" s="16" t="s">
        <v>185</v>
      </c>
      <c r="G34" s="16" t="s">
        <v>22</v>
      </c>
      <c r="H34" s="16" t="s">
        <v>23</v>
      </c>
      <c r="I34" s="12" t="s">
        <v>52</v>
      </c>
      <c r="J34" s="16" t="s">
        <v>25</v>
      </c>
      <c r="K34" s="4"/>
      <c r="L34" s="4"/>
    </row>
    <row r="35" spans="1:12" s="1" customFormat="1" ht="31.5" x14ac:dyDescent="0.2">
      <c r="A35" s="13" t="s">
        <v>188</v>
      </c>
      <c r="B35" s="5" t="s">
        <v>189</v>
      </c>
      <c r="C35" s="7" t="s">
        <v>19</v>
      </c>
      <c r="D35" s="20" t="s">
        <v>160</v>
      </c>
      <c r="E35" s="28">
        <f t="shared" si="3"/>
        <v>1341</v>
      </c>
      <c r="F35" s="16" t="s">
        <v>185</v>
      </c>
      <c r="G35" s="16" t="s">
        <v>22</v>
      </c>
      <c r="H35" s="16" t="s">
        <v>23</v>
      </c>
      <c r="I35" s="12" t="s">
        <v>52</v>
      </c>
      <c r="J35" s="16" t="s">
        <v>25</v>
      </c>
      <c r="K35" s="4"/>
      <c r="L35" s="4"/>
    </row>
    <row r="36" spans="1:12" s="1" customFormat="1" ht="31.5" x14ac:dyDescent="0.2">
      <c r="A36" s="13" t="s">
        <v>190</v>
      </c>
      <c r="B36" s="5" t="s">
        <v>191</v>
      </c>
      <c r="C36" s="7" t="s">
        <v>19</v>
      </c>
      <c r="D36" s="20" t="s">
        <v>192</v>
      </c>
      <c r="E36" s="28">
        <f t="shared" si="3"/>
        <v>1431</v>
      </c>
      <c r="F36" s="16" t="s">
        <v>185</v>
      </c>
      <c r="G36" s="16" t="s">
        <v>22</v>
      </c>
      <c r="H36" s="16" t="s">
        <v>23</v>
      </c>
      <c r="I36" s="12" t="s">
        <v>52</v>
      </c>
      <c r="J36" s="16" t="s">
        <v>25</v>
      </c>
      <c r="K36" s="4"/>
      <c r="L36" s="4"/>
    </row>
    <row r="37" spans="1:12" s="1" customFormat="1" ht="31.5" x14ac:dyDescent="0.2">
      <c r="A37" s="13" t="s">
        <v>193</v>
      </c>
      <c r="B37" s="5" t="s">
        <v>194</v>
      </c>
      <c r="C37" s="7" t="s">
        <v>19</v>
      </c>
      <c r="D37" s="20" t="s">
        <v>192</v>
      </c>
      <c r="E37" s="28">
        <f t="shared" si="3"/>
        <v>1431</v>
      </c>
      <c r="F37" s="16" t="s">
        <v>185</v>
      </c>
      <c r="G37" s="16" t="s">
        <v>22</v>
      </c>
      <c r="H37" s="16" t="s">
        <v>23</v>
      </c>
      <c r="I37" s="12" t="s">
        <v>52</v>
      </c>
      <c r="J37" s="16" t="s">
        <v>25</v>
      </c>
      <c r="K37" s="4"/>
      <c r="L37" s="4"/>
    </row>
    <row r="38" spans="1:12" s="1" customFormat="1" ht="31.5" x14ac:dyDescent="0.2">
      <c r="A38" s="13" t="s">
        <v>195</v>
      </c>
      <c r="B38" s="5" t="s">
        <v>196</v>
      </c>
      <c r="C38" s="7" t="s">
        <v>19</v>
      </c>
      <c r="D38" s="20" t="s">
        <v>192</v>
      </c>
      <c r="E38" s="28">
        <f t="shared" si="3"/>
        <v>1431</v>
      </c>
      <c r="F38" s="16" t="s">
        <v>185</v>
      </c>
      <c r="G38" s="16" t="s">
        <v>22</v>
      </c>
      <c r="H38" s="16" t="s">
        <v>23</v>
      </c>
      <c r="I38" s="12" t="s">
        <v>52</v>
      </c>
      <c r="J38" s="16" t="s">
        <v>25</v>
      </c>
      <c r="K38" s="4"/>
      <c r="L38" s="4"/>
    </row>
    <row r="39" spans="1:12" s="1" customFormat="1" ht="15.75" x14ac:dyDescent="0.2">
      <c r="A39" s="4"/>
      <c r="B39" s="4"/>
      <c r="C39" s="4"/>
      <c r="D39" s="17"/>
      <c r="E39" s="28"/>
      <c r="F39" s="4"/>
      <c r="G39" s="4"/>
      <c r="H39" s="4"/>
      <c r="I39" s="4"/>
      <c r="J39" s="4"/>
      <c r="K39" s="4"/>
      <c r="L39" s="4"/>
    </row>
    <row r="40" spans="1:12" s="1" customFormat="1" ht="31.5" customHeight="1" x14ac:dyDescent="0.2">
      <c r="A40" s="5" t="s">
        <v>3</v>
      </c>
      <c r="B40" s="21" t="s">
        <v>43</v>
      </c>
      <c r="C40" s="5" t="s">
        <v>5</v>
      </c>
      <c r="D40" s="466" t="s">
        <v>197</v>
      </c>
      <c r="E40" s="466" t="e">
        <f>D40*0.9</f>
        <v>#VALUE!</v>
      </c>
      <c r="F40" s="466"/>
      <c r="G40" s="466"/>
      <c r="H40" s="466"/>
      <c r="I40" s="466"/>
      <c r="J40" s="466"/>
      <c r="K40" s="4"/>
      <c r="L40" s="4"/>
    </row>
    <row r="41" spans="1:12" s="1" customFormat="1" ht="63.75" x14ac:dyDescent="0.2">
      <c r="A41" s="7" t="s">
        <v>7</v>
      </c>
      <c r="B41" s="8" t="s">
        <v>8</v>
      </c>
      <c r="C41" s="9" t="s">
        <v>9</v>
      </c>
      <c r="D41" s="19" t="s">
        <v>10</v>
      </c>
      <c r="E41" s="28" t="s">
        <v>11</v>
      </c>
      <c r="F41" s="5" t="s">
        <v>12</v>
      </c>
      <c r="G41" s="5" t="s">
        <v>13</v>
      </c>
      <c r="H41" s="5" t="s">
        <v>14</v>
      </c>
      <c r="I41" s="12" t="s">
        <v>15</v>
      </c>
      <c r="J41" s="12" t="s">
        <v>16</v>
      </c>
      <c r="K41" s="4"/>
      <c r="L41" s="4"/>
    </row>
    <row r="42" spans="1:12" s="1" customFormat="1" ht="24" x14ac:dyDescent="0.2">
      <c r="A42" s="13" t="s">
        <v>198</v>
      </c>
      <c r="B42" s="5" t="s">
        <v>199</v>
      </c>
      <c r="C42" s="7" t="s">
        <v>47</v>
      </c>
      <c r="D42" s="22" t="s">
        <v>48</v>
      </c>
      <c r="E42" s="28">
        <f t="shared" ref="E42:E47" si="4">D42*0.9</f>
        <v>355.5</v>
      </c>
      <c r="F42" s="13" t="s">
        <v>49</v>
      </c>
      <c r="G42" s="13" t="s">
        <v>50</v>
      </c>
      <c r="H42" s="13" t="s">
        <v>51</v>
      </c>
      <c r="I42" s="12" t="s">
        <v>52</v>
      </c>
      <c r="J42" s="16" t="s">
        <v>25</v>
      </c>
      <c r="K42" s="4"/>
      <c r="L42" s="4"/>
    </row>
    <row r="43" spans="1:12" s="1" customFormat="1" ht="24" x14ac:dyDescent="0.2">
      <c r="A43" s="13" t="s">
        <v>200</v>
      </c>
      <c r="B43" s="5" t="s">
        <v>201</v>
      </c>
      <c r="C43" s="7" t="s">
        <v>47</v>
      </c>
      <c r="D43" s="22" t="s">
        <v>48</v>
      </c>
      <c r="E43" s="28">
        <f t="shared" si="4"/>
        <v>355.5</v>
      </c>
      <c r="F43" s="13" t="s">
        <v>49</v>
      </c>
      <c r="G43" s="13" t="s">
        <v>50</v>
      </c>
      <c r="H43" s="13" t="s">
        <v>51</v>
      </c>
      <c r="I43" s="12" t="s">
        <v>52</v>
      </c>
      <c r="J43" s="16" t="s">
        <v>25</v>
      </c>
      <c r="K43" s="4"/>
      <c r="L43" s="4"/>
    </row>
    <row r="44" spans="1:12" s="1" customFormat="1" ht="24" x14ac:dyDescent="0.2">
      <c r="A44" s="13" t="s">
        <v>202</v>
      </c>
      <c r="B44" s="5" t="s">
        <v>203</v>
      </c>
      <c r="C44" s="7" t="s">
        <v>47</v>
      </c>
      <c r="D44" s="22" t="s">
        <v>48</v>
      </c>
      <c r="E44" s="28">
        <f t="shared" si="4"/>
        <v>355.5</v>
      </c>
      <c r="F44" s="13" t="s">
        <v>49</v>
      </c>
      <c r="G44" s="13" t="s">
        <v>50</v>
      </c>
      <c r="H44" s="13" t="s">
        <v>51</v>
      </c>
      <c r="I44" s="12" t="s">
        <v>52</v>
      </c>
      <c r="J44" s="16" t="s">
        <v>25</v>
      </c>
      <c r="K44" s="4"/>
      <c r="L44" s="4"/>
    </row>
    <row r="45" spans="1:12" s="1" customFormat="1" ht="24" x14ac:dyDescent="0.2">
      <c r="A45" s="13" t="s">
        <v>204</v>
      </c>
      <c r="B45" s="5" t="s">
        <v>205</v>
      </c>
      <c r="C45" s="7" t="s">
        <v>47</v>
      </c>
      <c r="D45" s="22" t="s">
        <v>48</v>
      </c>
      <c r="E45" s="28">
        <f t="shared" si="4"/>
        <v>355.5</v>
      </c>
      <c r="F45" s="13" t="s">
        <v>49</v>
      </c>
      <c r="G45" s="13" t="s">
        <v>50</v>
      </c>
      <c r="H45" s="13" t="s">
        <v>51</v>
      </c>
      <c r="I45" s="12" t="s">
        <v>52</v>
      </c>
      <c r="J45" s="16" t="s">
        <v>25</v>
      </c>
      <c r="K45" s="4"/>
      <c r="L45" s="4"/>
    </row>
    <row r="46" spans="1:12" s="1" customFormat="1" ht="31.5" x14ac:dyDescent="0.2">
      <c r="A46" s="13" t="s">
        <v>206</v>
      </c>
      <c r="B46" s="5" t="s">
        <v>207</v>
      </c>
      <c r="C46" s="7" t="s">
        <v>47</v>
      </c>
      <c r="D46" s="22" t="s">
        <v>48</v>
      </c>
      <c r="E46" s="28">
        <f t="shared" si="4"/>
        <v>355.5</v>
      </c>
      <c r="F46" s="13" t="s">
        <v>49</v>
      </c>
      <c r="G46" s="13" t="s">
        <v>50</v>
      </c>
      <c r="H46" s="13" t="s">
        <v>51</v>
      </c>
      <c r="I46" s="12" t="s">
        <v>52</v>
      </c>
      <c r="J46" s="16" t="s">
        <v>25</v>
      </c>
      <c r="K46" s="4"/>
      <c r="L46" s="4"/>
    </row>
    <row r="47" spans="1:12" s="1" customFormat="1" ht="24" x14ac:dyDescent="0.2">
      <c r="A47" s="13" t="s">
        <v>208</v>
      </c>
      <c r="B47" s="5" t="s">
        <v>209</v>
      </c>
      <c r="C47" s="7" t="s">
        <v>47</v>
      </c>
      <c r="D47" s="22" t="s">
        <v>48</v>
      </c>
      <c r="E47" s="28">
        <f t="shared" si="4"/>
        <v>355.5</v>
      </c>
      <c r="F47" s="13" t="s">
        <v>49</v>
      </c>
      <c r="G47" s="13" t="s">
        <v>50</v>
      </c>
      <c r="H47" s="13" t="s">
        <v>51</v>
      </c>
      <c r="I47" s="12" t="s">
        <v>52</v>
      </c>
      <c r="J47" s="16" t="s">
        <v>25</v>
      </c>
      <c r="K47" s="4"/>
      <c r="L47" s="4"/>
    </row>
    <row r="48" spans="1:12" s="1" customFormat="1" ht="15.75" x14ac:dyDescent="0.2">
      <c r="A48" s="4"/>
      <c r="B48" s="4"/>
      <c r="C48" s="4"/>
      <c r="D48" s="17"/>
      <c r="E48" s="28"/>
      <c r="F48" s="4"/>
      <c r="G48" s="4"/>
      <c r="H48" s="4"/>
      <c r="I48" s="4"/>
      <c r="J48" s="4"/>
      <c r="K48" s="4"/>
      <c r="L48" s="4"/>
    </row>
    <row r="49" spans="1:12" s="1" customFormat="1" ht="32.1" customHeight="1" x14ac:dyDescent="0.2">
      <c r="A49" s="5" t="s">
        <v>3</v>
      </c>
      <c r="B49" s="7" t="s">
        <v>61</v>
      </c>
      <c r="C49" s="5" t="s">
        <v>5</v>
      </c>
      <c r="D49" s="461" t="s">
        <v>6</v>
      </c>
      <c r="E49" s="461" t="e">
        <f>D49*0.9</f>
        <v>#VALUE!</v>
      </c>
      <c r="F49" s="461"/>
      <c r="G49" s="461"/>
      <c r="H49" s="461"/>
      <c r="I49" s="461"/>
      <c r="J49" s="461"/>
      <c r="K49" s="4"/>
      <c r="L49" s="4"/>
    </row>
    <row r="50" spans="1:12" s="1" customFormat="1" ht="63.75" x14ac:dyDescent="0.2">
      <c r="A50" s="7" t="s">
        <v>7</v>
      </c>
      <c r="B50" s="8" t="s">
        <v>8</v>
      </c>
      <c r="C50" s="9" t="s">
        <v>9</v>
      </c>
      <c r="D50" s="19" t="s">
        <v>10</v>
      </c>
      <c r="E50" s="28" t="s">
        <v>11</v>
      </c>
      <c r="F50" s="5" t="s">
        <v>12</v>
      </c>
      <c r="G50" s="5" t="s">
        <v>13</v>
      </c>
      <c r="H50" s="5" t="s">
        <v>14</v>
      </c>
      <c r="I50" s="5" t="s">
        <v>15</v>
      </c>
      <c r="J50" s="12" t="s">
        <v>16</v>
      </c>
      <c r="K50" s="4"/>
      <c r="L50" s="4"/>
    </row>
    <row r="51" spans="1:12" s="1" customFormat="1" ht="55.5" x14ac:dyDescent="0.2">
      <c r="A51" s="13" t="s">
        <v>210</v>
      </c>
      <c r="B51" s="5" t="s">
        <v>211</v>
      </c>
      <c r="C51" s="7" t="s">
        <v>65</v>
      </c>
      <c r="D51" s="20" t="s">
        <v>66</v>
      </c>
      <c r="E51" s="28">
        <f>D51*0.9</f>
        <v>1575</v>
      </c>
      <c r="F51" s="13" t="s">
        <v>67</v>
      </c>
      <c r="G51" s="23" t="s">
        <v>68</v>
      </c>
      <c r="H51" s="23" t="s">
        <v>68</v>
      </c>
      <c r="I51" s="5" t="s">
        <v>69</v>
      </c>
      <c r="J51" s="16" t="s">
        <v>70</v>
      </c>
      <c r="K51" s="4"/>
      <c r="L51" s="4"/>
    </row>
    <row r="52" spans="1:12" s="1" customFormat="1" ht="55.5" x14ac:dyDescent="0.2">
      <c r="A52" s="13" t="s">
        <v>212</v>
      </c>
      <c r="B52" s="5" t="s">
        <v>213</v>
      </c>
      <c r="C52" s="7" t="s">
        <v>65</v>
      </c>
      <c r="D52" s="20" t="s">
        <v>66</v>
      </c>
      <c r="E52" s="28">
        <f>D52*0.9</f>
        <v>1575</v>
      </c>
      <c r="F52" s="13" t="s">
        <v>67</v>
      </c>
      <c r="G52" s="23" t="s">
        <v>68</v>
      </c>
      <c r="H52" s="23" t="s">
        <v>68</v>
      </c>
      <c r="I52" s="5" t="s">
        <v>69</v>
      </c>
      <c r="J52" s="16" t="s">
        <v>70</v>
      </c>
      <c r="K52" s="4"/>
      <c r="L52" s="4"/>
    </row>
    <row r="53" spans="1:12" s="1" customFormat="1" ht="55.5" x14ac:dyDescent="0.2">
      <c r="A53" s="13" t="s">
        <v>214</v>
      </c>
      <c r="B53" s="5" t="s">
        <v>215</v>
      </c>
      <c r="C53" s="7" t="s">
        <v>65</v>
      </c>
      <c r="D53" s="20" t="s">
        <v>66</v>
      </c>
      <c r="E53" s="28">
        <f>D53*0.9</f>
        <v>1575</v>
      </c>
      <c r="F53" s="13" t="s">
        <v>67</v>
      </c>
      <c r="G53" s="23" t="s">
        <v>68</v>
      </c>
      <c r="H53" s="23" t="s">
        <v>68</v>
      </c>
      <c r="I53" s="5" t="s">
        <v>69</v>
      </c>
      <c r="J53" s="16" t="s">
        <v>70</v>
      </c>
      <c r="K53" s="4"/>
      <c r="L53" s="4"/>
    </row>
    <row r="54" spans="1:12" s="1" customFormat="1" ht="15.75" x14ac:dyDescent="0.2">
      <c r="A54" s="4"/>
      <c r="B54" s="4"/>
      <c r="C54" s="4"/>
      <c r="D54" s="17"/>
      <c r="E54" s="28"/>
      <c r="F54" s="4"/>
      <c r="G54" s="4"/>
      <c r="H54" s="4"/>
      <c r="I54" s="4"/>
      <c r="J54" s="4"/>
      <c r="K54" s="4"/>
      <c r="L54" s="4"/>
    </row>
    <row r="55" spans="1:12" s="1" customFormat="1" ht="15.75" x14ac:dyDescent="0.2">
      <c r="A55" s="4"/>
      <c r="B55" s="4"/>
      <c r="C55" s="4"/>
      <c r="D55" s="17"/>
      <c r="E55" s="28"/>
      <c r="F55" s="4"/>
      <c r="G55" s="4"/>
      <c r="H55" s="4"/>
      <c r="I55" s="4"/>
      <c r="J55" s="4"/>
      <c r="K55" s="4"/>
      <c r="L55" s="4"/>
    </row>
    <row r="56" spans="1:12" s="1" customFormat="1" ht="22.5" customHeight="1" x14ac:dyDescent="0.2">
      <c r="A56" s="5" t="s">
        <v>3</v>
      </c>
      <c r="B56" s="7" t="s">
        <v>61</v>
      </c>
      <c r="C56" s="5" t="s">
        <v>5</v>
      </c>
      <c r="D56" s="461" t="s">
        <v>6</v>
      </c>
      <c r="E56" s="461" t="e">
        <f>D56*0.9</f>
        <v>#VALUE!</v>
      </c>
      <c r="F56" s="461"/>
      <c r="G56" s="461"/>
      <c r="H56" s="461"/>
      <c r="I56" s="461"/>
      <c r="J56" s="461"/>
      <c r="K56" s="4"/>
      <c r="L56" s="4"/>
    </row>
    <row r="57" spans="1:12" s="1" customFormat="1" ht="63.75" x14ac:dyDescent="0.2">
      <c r="A57" s="7" t="s">
        <v>7</v>
      </c>
      <c r="B57" s="8" t="s">
        <v>8</v>
      </c>
      <c r="C57" s="9" t="s">
        <v>9</v>
      </c>
      <c r="D57" s="10" t="s">
        <v>10</v>
      </c>
      <c r="E57" s="28" t="s">
        <v>11</v>
      </c>
      <c r="F57" s="12" t="s">
        <v>12</v>
      </c>
      <c r="G57" s="12" t="s">
        <v>13</v>
      </c>
      <c r="H57" s="12" t="s">
        <v>14</v>
      </c>
      <c r="I57" s="12" t="s">
        <v>15</v>
      </c>
      <c r="J57" s="12" t="s">
        <v>16</v>
      </c>
      <c r="K57" s="4"/>
      <c r="L57" s="4"/>
    </row>
    <row r="58" spans="1:12" s="1" customFormat="1" ht="55.5" x14ac:dyDescent="0.2">
      <c r="A58" s="13" t="s">
        <v>216</v>
      </c>
      <c r="B58" s="5" t="s">
        <v>217</v>
      </c>
      <c r="C58" s="7" t="s">
        <v>65</v>
      </c>
      <c r="D58" s="14" t="s">
        <v>66</v>
      </c>
      <c r="E58" s="28">
        <f>D58*0.9</f>
        <v>1575</v>
      </c>
      <c r="F58" s="16" t="s">
        <v>67</v>
      </c>
      <c r="G58" s="16" t="s">
        <v>68</v>
      </c>
      <c r="H58" s="16" t="s">
        <v>68</v>
      </c>
      <c r="I58" s="12" t="s">
        <v>69</v>
      </c>
      <c r="J58" s="16" t="s">
        <v>70</v>
      </c>
      <c r="K58" s="4"/>
      <c r="L58" s="4"/>
    </row>
    <row r="59" spans="1:12" s="1" customFormat="1" ht="55.5" x14ac:dyDescent="0.2">
      <c r="A59" s="13" t="s">
        <v>218</v>
      </c>
      <c r="B59" s="5" t="s">
        <v>219</v>
      </c>
      <c r="C59" s="7" t="s">
        <v>65</v>
      </c>
      <c r="D59" s="14" t="s">
        <v>66</v>
      </c>
      <c r="E59" s="28">
        <f>D59*0.9</f>
        <v>1575</v>
      </c>
      <c r="F59" s="16" t="s">
        <v>67</v>
      </c>
      <c r="G59" s="16" t="s">
        <v>68</v>
      </c>
      <c r="H59" s="16" t="s">
        <v>68</v>
      </c>
      <c r="I59" s="12" t="s">
        <v>69</v>
      </c>
      <c r="J59" s="16" t="s">
        <v>70</v>
      </c>
      <c r="K59" s="4"/>
      <c r="L59" s="4"/>
    </row>
    <row r="60" spans="1:12" s="1" customFormat="1" ht="55.5" x14ac:dyDescent="0.2">
      <c r="A60" s="13" t="s">
        <v>220</v>
      </c>
      <c r="B60" s="5" t="s">
        <v>221</v>
      </c>
      <c r="C60" s="7" t="s">
        <v>65</v>
      </c>
      <c r="D60" s="14" t="s">
        <v>66</v>
      </c>
      <c r="E60" s="28">
        <f>D60*0.9</f>
        <v>1575</v>
      </c>
      <c r="F60" s="16" t="s">
        <v>67</v>
      </c>
      <c r="G60" s="16" t="s">
        <v>68</v>
      </c>
      <c r="H60" s="16" t="s">
        <v>68</v>
      </c>
      <c r="I60" s="12" t="s">
        <v>69</v>
      </c>
      <c r="J60" s="16" t="s">
        <v>70</v>
      </c>
      <c r="K60" s="4"/>
      <c r="L60" s="4"/>
    </row>
    <row r="61" spans="1:12" s="1" customFormat="1" ht="15.75" x14ac:dyDescent="0.2">
      <c r="A61" s="4"/>
      <c r="B61" s="4"/>
      <c r="C61" s="4"/>
      <c r="D61" s="17"/>
      <c r="E61" s="28"/>
      <c r="F61" s="4"/>
      <c r="G61" s="4"/>
      <c r="H61" s="4"/>
      <c r="I61" s="4"/>
      <c r="J61" s="4"/>
      <c r="K61" s="4"/>
      <c r="L61" s="4"/>
    </row>
    <row r="62" spans="1:12" s="1" customFormat="1" ht="27.6" customHeight="1" x14ac:dyDescent="0.2">
      <c r="A62" s="5" t="s">
        <v>3</v>
      </c>
      <c r="B62" s="21" t="s">
        <v>79</v>
      </c>
      <c r="C62" s="5" t="s">
        <v>5</v>
      </c>
      <c r="D62" s="461" t="s">
        <v>6</v>
      </c>
      <c r="E62" s="461" t="e">
        <f>D62*0.9</f>
        <v>#VALUE!</v>
      </c>
      <c r="F62" s="461"/>
      <c r="G62" s="461"/>
      <c r="H62" s="461"/>
      <c r="I62" s="461"/>
      <c r="J62" s="461"/>
      <c r="K62" s="4"/>
      <c r="L62" s="4"/>
    </row>
    <row r="63" spans="1:12" s="1" customFormat="1" ht="63.75" x14ac:dyDescent="0.2">
      <c r="A63" s="7" t="s">
        <v>7</v>
      </c>
      <c r="B63" s="8" t="s">
        <v>8</v>
      </c>
      <c r="C63" s="9" t="s">
        <v>9</v>
      </c>
      <c r="D63" s="19" t="s">
        <v>10</v>
      </c>
      <c r="E63" s="28" t="s">
        <v>11</v>
      </c>
      <c r="F63" s="5" t="s">
        <v>12</v>
      </c>
      <c r="G63" s="5" t="s">
        <v>13</v>
      </c>
      <c r="H63" s="5" t="s">
        <v>14</v>
      </c>
      <c r="I63" s="5" t="s">
        <v>15</v>
      </c>
      <c r="J63" s="12" t="s">
        <v>16</v>
      </c>
      <c r="K63" s="4"/>
      <c r="L63" s="4"/>
    </row>
    <row r="64" spans="1:12" s="1" customFormat="1" ht="55.5" x14ac:dyDescent="0.2">
      <c r="A64" s="13" t="s">
        <v>222</v>
      </c>
      <c r="B64" s="5" t="s">
        <v>223</v>
      </c>
      <c r="C64" s="7" t="s">
        <v>65</v>
      </c>
      <c r="D64" s="20" t="s">
        <v>82</v>
      </c>
      <c r="E64" s="28">
        <f t="shared" ref="E64:E70" si="5">D64*0.9</f>
        <v>2835</v>
      </c>
      <c r="F64" s="13" t="s">
        <v>67</v>
      </c>
      <c r="G64" s="23" t="s">
        <v>68</v>
      </c>
      <c r="H64" s="23" t="s">
        <v>68</v>
      </c>
      <c r="I64" s="5" t="s">
        <v>69</v>
      </c>
      <c r="J64" s="16" t="s">
        <v>70</v>
      </c>
      <c r="K64" s="4"/>
      <c r="L64" s="4"/>
    </row>
    <row r="65" spans="1:12" s="1" customFormat="1" ht="55.5" x14ac:dyDescent="0.2">
      <c r="A65" s="13" t="s">
        <v>224</v>
      </c>
      <c r="B65" s="5" t="s">
        <v>225</v>
      </c>
      <c r="C65" s="7" t="s">
        <v>65</v>
      </c>
      <c r="D65" s="20" t="s">
        <v>82</v>
      </c>
      <c r="E65" s="28">
        <f t="shared" si="5"/>
        <v>2835</v>
      </c>
      <c r="F65" s="13" t="s">
        <v>67</v>
      </c>
      <c r="G65" s="23" t="s">
        <v>68</v>
      </c>
      <c r="H65" s="23" t="s">
        <v>68</v>
      </c>
      <c r="I65" s="5" t="s">
        <v>69</v>
      </c>
      <c r="J65" s="16" t="s">
        <v>70</v>
      </c>
      <c r="K65" s="4"/>
      <c r="L65" s="4"/>
    </row>
    <row r="66" spans="1:12" s="1" customFormat="1" ht="55.5" x14ac:dyDescent="0.2">
      <c r="A66" s="13" t="s">
        <v>226</v>
      </c>
      <c r="B66" s="5" t="s">
        <v>227</v>
      </c>
      <c r="C66" s="7" t="s">
        <v>65</v>
      </c>
      <c r="D66" s="20" t="s">
        <v>82</v>
      </c>
      <c r="E66" s="28">
        <f t="shared" si="5"/>
        <v>2835</v>
      </c>
      <c r="F66" s="13" t="s">
        <v>67</v>
      </c>
      <c r="G66" s="23" t="s">
        <v>68</v>
      </c>
      <c r="H66" s="23" t="s">
        <v>68</v>
      </c>
      <c r="I66" s="5" t="s">
        <v>69</v>
      </c>
      <c r="J66" s="16" t="s">
        <v>70</v>
      </c>
      <c r="K66" s="4"/>
      <c r="L66" s="4"/>
    </row>
    <row r="67" spans="1:12" s="1" customFormat="1" ht="55.5" x14ac:dyDescent="0.2">
      <c r="A67" s="13" t="s">
        <v>228</v>
      </c>
      <c r="B67" s="5" t="s">
        <v>229</v>
      </c>
      <c r="C67" s="7" t="s">
        <v>65</v>
      </c>
      <c r="D67" s="20" t="s">
        <v>82</v>
      </c>
      <c r="E67" s="28">
        <f t="shared" si="5"/>
        <v>2835</v>
      </c>
      <c r="F67" s="13" t="s">
        <v>67</v>
      </c>
      <c r="G67" s="23" t="s">
        <v>68</v>
      </c>
      <c r="H67" s="23" t="s">
        <v>68</v>
      </c>
      <c r="I67" s="5" t="s">
        <v>69</v>
      </c>
      <c r="J67" s="16" t="s">
        <v>70</v>
      </c>
      <c r="K67" s="4"/>
      <c r="L67" s="4"/>
    </row>
    <row r="68" spans="1:12" s="1" customFormat="1" ht="55.5" x14ac:dyDescent="0.2">
      <c r="A68" s="13" t="s">
        <v>230</v>
      </c>
      <c r="B68" s="5" t="s">
        <v>231</v>
      </c>
      <c r="C68" s="7" t="s">
        <v>65</v>
      </c>
      <c r="D68" s="20" t="s">
        <v>82</v>
      </c>
      <c r="E68" s="28">
        <f t="shared" si="5"/>
        <v>2835</v>
      </c>
      <c r="F68" s="13" t="s">
        <v>67</v>
      </c>
      <c r="G68" s="23" t="s">
        <v>68</v>
      </c>
      <c r="H68" s="23" t="s">
        <v>68</v>
      </c>
      <c r="I68" s="5" t="s">
        <v>69</v>
      </c>
      <c r="J68" s="16" t="s">
        <v>70</v>
      </c>
      <c r="K68" s="4"/>
      <c r="L68" s="4"/>
    </row>
    <row r="69" spans="1:12" s="1" customFormat="1" ht="55.5" x14ac:dyDescent="0.2">
      <c r="A69" s="13" t="s">
        <v>232</v>
      </c>
      <c r="B69" s="5" t="s">
        <v>233</v>
      </c>
      <c r="C69" s="7" t="s">
        <v>65</v>
      </c>
      <c r="D69" s="20" t="s">
        <v>82</v>
      </c>
      <c r="E69" s="28">
        <f t="shared" si="5"/>
        <v>2835</v>
      </c>
      <c r="F69" s="13" t="s">
        <v>67</v>
      </c>
      <c r="G69" s="23" t="s">
        <v>68</v>
      </c>
      <c r="H69" s="23" t="s">
        <v>68</v>
      </c>
      <c r="I69" s="5" t="s">
        <v>69</v>
      </c>
      <c r="J69" s="16" t="s">
        <v>70</v>
      </c>
      <c r="K69" s="4"/>
      <c r="L69" s="4"/>
    </row>
    <row r="70" spans="1:12" s="1" customFormat="1" ht="55.5" x14ac:dyDescent="0.2">
      <c r="A70" s="13" t="s">
        <v>234</v>
      </c>
      <c r="B70" s="5" t="s">
        <v>235</v>
      </c>
      <c r="C70" s="7" t="s">
        <v>65</v>
      </c>
      <c r="D70" s="20" t="s">
        <v>82</v>
      </c>
      <c r="E70" s="28">
        <f t="shared" si="5"/>
        <v>2835</v>
      </c>
      <c r="F70" s="13" t="s">
        <v>67</v>
      </c>
      <c r="G70" s="23" t="s">
        <v>68</v>
      </c>
      <c r="H70" s="23" t="s">
        <v>68</v>
      </c>
      <c r="I70" s="5" t="s">
        <v>69</v>
      </c>
      <c r="J70" s="16" t="s">
        <v>70</v>
      </c>
      <c r="K70" s="4"/>
      <c r="L70" s="4"/>
    </row>
    <row r="71" spans="1:12" s="1" customFormat="1" ht="15.75" x14ac:dyDescent="0.2">
      <c r="A71" s="4"/>
      <c r="B71" s="4"/>
      <c r="C71" s="4"/>
      <c r="D71" s="17"/>
      <c r="E71" s="28"/>
      <c r="F71" s="4"/>
      <c r="G71" s="4"/>
      <c r="H71" s="4"/>
      <c r="I71" s="4"/>
      <c r="J71" s="4"/>
      <c r="K71" s="4"/>
      <c r="L71" s="4"/>
    </row>
    <row r="72" spans="1:12" s="1" customFormat="1" ht="15.75" x14ac:dyDescent="0.2">
      <c r="A72" s="4"/>
      <c r="B72" s="4"/>
      <c r="C72" s="4"/>
      <c r="D72" s="17"/>
      <c r="E72" s="28"/>
      <c r="F72" s="4"/>
      <c r="G72" s="4"/>
      <c r="H72" s="4"/>
      <c r="I72" s="4"/>
      <c r="J72" s="4"/>
      <c r="K72" s="4"/>
      <c r="L72" s="4"/>
    </row>
    <row r="73" spans="1:12" s="1" customFormat="1" ht="29.1" customHeight="1" x14ac:dyDescent="0.2">
      <c r="A73" s="5" t="s">
        <v>3</v>
      </c>
      <c r="B73" s="21" t="s">
        <v>79</v>
      </c>
      <c r="C73" s="5" t="s">
        <v>5</v>
      </c>
      <c r="D73" s="461" t="s">
        <v>6</v>
      </c>
      <c r="E73" s="461" t="e">
        <f>D73*0.9</f>
        <v>#VALUE!</v>
      </c>
      <c r="F73" s="461"/>
      <c r="G73" s="461"/>
      <c r="H73" s="461"/>
      <c r="I73" s="461"/>
      <c r="J73" s="461"/>
      <c r="K73" s="4"/>
      <c r="L73" s="4"/>
    </row>
    <row r="74" spans="1:12" s="1" customFormat="1" ht="63.75" x14ac:dyDescent="0.2">
      <c r="A74" s="7" t="s">
        <v>7</v>
      </c>
      <c r="B74" s="8" t="s">
        <v>8</v>
      </c>
      <c r="C74" s="9" t="s">
        <v>9</v>
      </c>
      <c r="D74" s="19" t="s">
        <v>10</v>
      </c>
      <c r="E74" s="28" t="s">
        <v>11</v>
      </c>
      <c r="F74" s="12" t="s">
        <v>12</v>
      </c>
      <c r="G74" s="12" t="s">
        <v>13</v>
      </c>
      <c r="H74" s="12" t="s">
        <v>14</v>
      </c>
      <c r="I74" s="12" t="s">
        <v>15</v>
      </c>
      <c r="J74" s="12" t="s">
        <v>16</v>
      </c>
      <c r="K74" s="4"/>
      <c r="L74" s="4"/>
    </row>
    <row r="75" spans="1:12" s="1" customFormat="1" ht="55.5" x14ac:dyDescent="0.2">
      <c r="A75" s="13" t="s">
        <v>236</v>
      </c>
      <c r="B75" s="5" t="s">
        <v>237</v>
      </c>
      <c r="C75" s="7" t="s">
        <v>65</v>
      </c>
      <c r="D75" s="20" t="s">
        <v>82</v>
      </c>
      <c r="E75" s="28">
        <f>D75*0.9</f>
        <v>2835</v>
      </c>
      <c r="F75" s="16" t="s">
        <v>67</v>
      </c>
      <c r="G75" s="16" t="s">
        <v>68</v>
      </c>
      <c r="H75" s="16" t="s">
        <v>68</v>
      </c>
      <c r="I75" s="12" t="s">
        <v>69</v>
      </c>
      <c r="J75" s="16" t="s">
        <v>70</v>
      </c>
      <c r="K75" s="4"/>
      <c r="L75" s="4"/>
    </row>
    <row r="76" spans="1:12" s="1" customFormat="1" ht="55.5" x14ac:dyDescent="0.2">
      <c r="A76" s="13" t="s">
        <v>238</v>
      </c>
      <c r="B76" s="5" t="s">
        <v>239</v>
      </c>
      <c r="C76" s="7" t="s">
        <v>65</v>
      </c>
      <c r="D76" s="20" t="s">
        <v>82</v>
      </c>
      <c r="E76" s="28">
        <f>D76*0.9</f>
        <v>2835</v>
      </c>
      <c r="F76" s="16" t="s">
        <v>67</v>
      </c>
      <c r="G76" s="16" t="s">
        <v>68</v>
      </c>
      <c r="H76" s="16" t="s">
        <v>68</v>
      </c>
      <c r="I76" s="12" t="s">
        <v>69</v>
      </c>
      <c r="J76" s="16" t="s">
        <v>70</v>
      </c>
      <c r="K76" s="4"/>
      <c r="L76" s="4"/>
    </row>
    <row r="77" spans="1:12" s="1" customFormat="1" ht="55.5" x14ac:dyDescent="0.2">
      <c r="A77" s="13" t="s">
        <v>240</v>
      </c>
      <c r="B77" s="5" t="s">
        <v>241</v>
      </c>
      <c r="C77" s="7" t="s">
        <v>65</v>
      </c>
      <c r="D77" s="20" t="s">
        <v>82</v>
      </c>
      <c r="E77" s="28">
        <f>D77*0.9</f>
        <v>2835</v>
      </c>
      <c r="F77" s="16" t="s">
        <v>67</v>
      </c>
      <c r="G77" s="16" t="s">
        <v>68</v>
      </c>
      <c r="H77" s="16" t="s">
        <v>68</v>
      </c>
      <c r="I77" s="12" t="s">
        <v>69</v>
      </c>
      <c r="J77" s="16" t="s">
        <v>70</v>
      </c>
      <c r="K77" s="4"/>
      <c r="L77" s="4"/>
    </row>
    <row r="78" spans="1:12" s="1" customFormat="1" ht="55.5" x14ac:dyDescent="0.2">
      <c r="A78" s="13" t="s">
        <v>242</v>
      </c>
      <c r="B78" s="5" t="s">
        <v>243</v>
      </c>
      <c r="C78" s="7" t="s">
        <v>65</v>
      </c>
      <c r="D78" s="20" t="s">
        <v>82</v>
      </c>
      <c r="E78" s="28">
        <f>D78*0.9</f>
        <v>2835</v>
      </c>
      <c r="F78" s="16" t="s">
        <v>67</v>
      </c>
      <c r="G78" s="16" t="s">
        <v>68</v>
      </c>
      <c r="H78" s="16" t="s">
        <v>68</v>
      </c>
      <c r="I78" s="12" t="s">
        <v>69</v>
      </c>
      <c r="J78" s="16" t="s">
        <v>70</v>
      </c>
      <c r="K78" s="4"/>
      <c r="L78" s="4"/>
    </row>
    <row r="79" spans="1:12" s="1" customFormat="1" ht="55.5" x14ac:dyDescent="0.2">
      <c r="A79" s="13" t="s">
        <v>244</v>
      </c>
      <c r="B79" s="5" t="s">
        <v>245</v>
      </c>
      <c r="C79" s="7" t="s">
        <v>65</v>
      </c>
      <c r="D79" s="20" t="s">
        <v>82</v>
      </c>
      <c r="E79" s="28">
        <f>D79*0.9</f>
        <v>2835</v>
      </c>
      <c r="F79" s="16" t="s">
        <v>67</v>
      </c>
      <c r="G79" s="16" t="s">
        <v>68</v>
      </c>
      <c r="H79" s="16" t="s">
        <v>68</v>
      </c>
      <c r="I79" s="12" t="s">
        <v>69</v>
      </c>
      <c r="J79" s="16" t="s">
        <v>70</v>
      </c>
      <c r="K79" s="4"/>
      <c r="L79" s="4"/>
    </row>
    <row r="80" spans="1:12" s="1" customFormat="1" ht="1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s="1" customFormat="1" ht="15.75" x14ac:dyDescent="0.2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s="1" customFormat="1" ht="1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s="1" customFormat="1" ht="15.75" x14ac:dyDescent="0.2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s="1" customFormat="1" ht="15.75" x14ac:dyDescent="0.2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s="1" customFormat="1" ht="15" x14ac:dyDescent="0.2"/>
  </sheetData>
  <sheetProtection selectLockedCells="1" selectUnlockedCells="1"/>
  <mergeCells count="9">
    <mergeCell ref="D56:J56"/>
    <mergeCell ref="D62:J62"/>
    <mergeCell ref="D73:J73"/>
    <mergeCell ref="D3:J3"/>
    <mergeCell ref="D12:J12"/>
    <mergeCell ref="D21:J21"/>
    <mergeCell ref="D31:J31"/>
    <mergeCell ref="D40:J40"/>
    <mergeCell ref="D49:J49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K49"/>
  <sheetViews>
    <sheetView zoomScale="90" zoomScaleNormal="90" zoomScaleSheetLayoutView="70" workbookViewId="0">
      <selection activeCell="B47" sqref="B47"/>
    </sheetView>
  </sheetViews>
  <sheetFormatPr defaultRowHeight="15.75" x14ac:dyDescent="0.2"/>
  <cols>
    <col min="1" max="1" width="19" style="66" customWidth="1"/>
    <col min="2" max="2" width="41.140625" style="66" customWidth="1"/>
    <col min="3" max="3" width="1.28515625" style="66" customWidth="1"/>
    <col min="4" max="4" width="17" style="51" customWidth="1"/>
    <col min="5" max="6" width="14.85546875" style="66" customWidth="1"/>
    <col min="7" max="7" width="12.140625" style="66" customWidth="1"/>
    <col min="8" max="8" width="13" style="66" customWidth="1"/>
    <col min="9" max="9" width="12.140625" style="51" customWidth="1"/>
    <col min="10" max="10" width="15.85546875" style="66" customWidth="1"/>
    <col min="11" max="12" width="0" style="67" hidden="1" customWidth="1"/>
    <col min="13" max="13" width="9" style="67" customWidth="1"/>
    <col min="14" max="16384" width="9.140625" style="67"/>
  </cols>
  <sheetData>
    <row r="1" spans="1:11" s="51" customFormat="1" ht="84.75" customHeight="1" thickBot="1" x14ac:dyDescent="0.25">
      <c r="A1" s="55" t="s">
        <v>618</v>
      </c>
      <c r="B1" s="475" t="s">
        <v>1270</v>
      </c>
      <c r="C1" s="56"/>
      <c r="D1" s="517" t="s">
        <v>1271</v>
      </c>
      <c r="E1" s="517"/>
      <c r="F1" s="517"/>
      <c r="G1" s="517"/>
      <c r="H1" s="57"/>
      <c r="I1" s="57"/>
      <c r="J1" s="58"/>
    </row>
    <row r="2" spans="1:11" s="51" customFormat="1" ht="3" hidden="1" customHeight="1" thickBot="1" x14ac:dyDescent="0.25">
      <c r="A2" s="60" t="s">
        <v>1131</v>
      </c>
      <c r="B2" s="475"/>
      <c r="C2" s="61"/>
      <c r="D2" s="518" t="s">
        <v>1272</v>
      </c>
      <c r="E2" s="518"/>
      <c r="F2" s="518"/>
      <c r="G2" s="518"/>
      <c r="H2" s="62"/>
      <c r="I2" s="62"/>
      <c r="J2" s="63"/>
    </row>
    <row r="3" spans="1:11" s="51" customFormat="1" ht="24.75" customHeight="1" thickBot="1" x14ac:dyDescent="0.25">
      <c r="A3" s="64" t="s">
        <v>1133</v>
      </c>
      <c r="B3" s="475"/>
      <c r="C3" s="65"/>
      <c r="D3" s="519" t="s">
        <v>1134</v>
      </c>
      <c r="E3" s="519"/>
      <c r="F3" s="519"/>
      <c r="G3" s="519"/>
      <c r="H3" s="519"/>
      <c r="I3" s="519"/>
      <c r="J3" s="519"/>
    </row>
    <row r="4" spans="1:11" s="51" customFormat="1" ht="12.75" customHeight="1" thickBot="1" x14ac:dyDescent="0.25">
      <c r="A4" s="66"/>
      <c r="B4" s="66"/>
      <c r="C4" s="66"/>
      <c r="E4" s="66"/>
      <c r="F4" s="66"/>
      <c r="G4" s="66"/>
      <c r="H4" s="66"/>
      <c r="J4" s="66"/>
    </row>
    <row r="5" spans="1:11" s="59" customFormat="1" ht="51" customHeight="1" thickBot="1" x14ac:dyDescent="0.25">
      <c r="A5" s="68" t="s">
        <v>1135</v>
      </c>
      <c r="B5" s="476" t="s">
        <v>515</v>
      </c>
      <c r="C5" s="476"/>
      <c r="D5" s="69" t="s">
        <v>752</v>
      </c>
      <c r="E5" s="69"/>
      <c r="F5" s="69"/>
      <c r="G5" s="477"/>
      <c r="H5" s="477"/>
      <c r="I5" s="71"/>
      <c r="J5" s="72"/>
    </row>
    <row r="6" spans="1:11" s="59" customFormat="1" ht="37.5" hidden="1" customHeight="1" thickBot="1" x14ac:dyDescent="0.25">
      <c r="A6" s="73" t="s">
        <v>1136</v>
      </c>
      <c r="B6" s="476"/>
      <c r="C6" s="476"/>
      <c r="D6" s="74" t="s">
        <v>753</v>
      </c>
      <c r="E6" s="74"/>
      <c r="F6" s="74"/>
      <c r="G6" s="478"/>
      <c r="H6" s="478"/>
      <c r="I6" s="76"/>
      <c r="J6" s="77"/>
    </row>
    <row r="7" spans="1:11" s="59" customFormat="1" ht="42" hidden="1" customHeight="1" thickBot="1" x14ac:dyDescent="0.25">
      <c r="A7" s="78" t="s">
        <v>1137</v>
      </c>
      <c r="B7" s="476"/>
      <c r="C7" s="476"/>
      <c r="D7" s="118" t="s">
        <v>754</v>
      </c>
      <c r="E7" s="79"/>
      <c r="F7" s="79"/>
      <c r="G7" s="479"/>
      <c r="H7" s="479"/>
      <c r="I7" s="81"/>
      <c r="J7" s="82"/>
    </row>
    <row r="8" spans="1:11" ht="13.5" hidden="1" customHeight="1" thickBot="1" x14ac:dyDescent="0.25"/>
    <row r="9" spans="1:11" s="51" customFormat="1" ht="39" customHeight="1" thickBot="1" x14ac:dyDescent="0.25">
      <c r="A9" s="83" t="s">
        <v>1138</v>
      </c>
      <c r="B9" s="84" t="s">
        <v>1139</v>
      </c>
      <c r="C9" s="85"/>
      <c r="D9" s="83" t="s">
        <v>1140</v>
      </c>
      <c r="E9" s="86" t="s">
        <v>1141</v>
      </c>
      <c r="F9" s="86" t="s">
        <v>1141</v>
      </c>
      <c r="G9" s="87" t="s">
        <v>1142</v>
      </c>
      <c r="H9" s="87" t="s">
        <v>698</v>
      </c>
      <c r="I9" s="87" t="s">
        <v>699</v>
      </c>
      <c r="J9" s="87" t="s">
        <v>1143</v>
      </c>
    </row>
    <row r="10" spans="1:11" s="51" customFormat="1" ht="20.25" hidden="1" customHeight="1" thickBot="1" x14ac:dyDescent="0.25">
      <c r="A10" s="88" t="s">
        <v>1145</v>
      </c>
      <c r="B10" s="89" t="s">
        <v>1146</v>
      </c>
      <c r="C10" s="90"/>
      <c r="D10" s="88" t="s">
        <v>1147</v>
      </c>
      <c r="E10" s="91" t="s">
        <v>1148</v>
      </c>
      <c r="F10" s="91" t="s">
        <v>1148</v>
      </c>
      <c r="G10" s="92" t="s">
        <v>1149</v>
      </c>
      <c r="H10" s="92" t="s">
        <v>1150</v>
      </c>
      <c r="I10" s="92" t="s">
        <v>1151</v>
      </c>
      <c r="J10" s="92" t="s">
        <v>1152</v>
      </c>
    </row>
    <row r="11" spans="1:11" s="51" customFormat="1" ht="21" hidden="1" customHeight="1" thickBot="1" x14ac:dyDescent="0.25">
      <c r="A11" s="93" t="s">
        <v>1154</v>
      </c>
      <c r="B11" s="94" t="s">
        <v>1155</v>
      </c>
      <c r="C11" s="95"/>
      <c r="D11" s="93" t="s">
        <v>1147</v>
      </c>
      <c r="E11" s="96" t="s">
        <v>1273</v>
      </c>
      <c r="F11" s="96" t="s">
        <v>1274</v>
      </c>
      <c r="G11" s="97" t="s">
        <v>1157</v>
      </c>
      <c r="H11" s="97" t="s">
        <v>1158</v>
      </c>
      <c r="I11" s="97" t="s">
        <v>1159</v>
      </c>
      <c r="J11" s="97" t="s">
        <v>1160</v>
      </c>
    </row>
    <row r="12" spans="1:11" ht="26.25" customHeight="1" thickBot="1" x14ac:dyDescent="0.25">
      <c r="A12" s="262">
        <v>610010000024</v>
      </c>
      <c r="B12" s="276" t="s">
        <v>1275</v>
      </c>
      <c r="C12" s="265"/>
      <c r="D12" s="495" t="s">
        <v>806</v>
      </c>
      <c r="E12" s="559">
        <v>499</v>
      </c>
      <c r="F12" s="482">
        <v>449</v>
      </c>
      <c r="G12" s="597">
        <v>13</v>
      </c>
      <c r="H12" s="597">
        <v>1.17</v>
      </c>
      <c r="I12" s="597">
        <v>56.16</v>
      </c>
      <c r="J12" s="495" t="s">
        <v>832</v>
      </c>
    </row>
    <row r="13" spans="1:11" s="51" customFormat="1" ht="30" customHeight="1" thickBot="1" x14ac:dyDescent="0.25">
      <c r="A13" s="262">
        <v>610010000021</v>
      </c>
      <c r="B13" s="277" t="s">
        <v>1276</v>
      </c>
      <c r="C13" s="266"/>
      <c r="D13" s="495"/>
      <c r="E13" s="559"/>
      <c r="F13" s="482"/>
      <c r="G13" s="597"/>
      <c r="H13" s="597"/>
      <c r="I13" s="597"/>
      <c r="J13" s="495"/>
      <c r="K13" s="87" t="s">
        <v>1144</v>
      </c>
    </row>
    <row r="14" spans="1:11" s="51" customFormat="1" ht="32.25" customHeight="1" x14ac:dyDescent="0.2">
      <c r="A14" s="262">
        <v>610010000025</v>
      </c>
      <c r="B14" s="277" t="s">
        <v>1277</v>
      </c>
      <c r="C14" s="266"/>
      <c r="D14" s="495"/>
      <c r="E14" s="559"/>
      <c r="F14" s="482"/>
      <c r="G14" s="597"/>
      <c r="H14" s="597"/>
      <c r="I14" s="597"/>
      <c r="J14" s="495"/>
      <c r="K14" s="92" t="s">
        <v>1153</v>
      </c>
    </row>
    <row r="15" spans="1:11" s="51" customFormat="1" ht="33.75" customHeight="1" thickBot="1" x14ac:dyDescent="0.25">
      <c r="A15" s="262">
        <v>610010000020</v>
      </c>
      <c r="B15" s="277" t="s">
        <v>1278</v>
      </c>
      <c r="C15" s="266"/>
      <c r="D15" s="112" t="s">
        <v>806</v>
      </c>
      <c r="E15" s="162">
        <v>589</v>
      </c>
      <c r="F15" s="110">
        <v>531</v>
      </c>
      <c r="G15" s="267">
        <v>13</v>
      </c>
      <c r="H15" s="267">
        <v>1.17</v>
      </c>
      <c r="I15" s="267">
        <v>56.16</v>
      </c>
      <c r="J15" s="112" t="s">
        <v>832</v>
      </c>
      <c r="K15" s="97" t="s">
        <v>1161</v>
      </c>
    </row>
    <row r="16" spans="1:11" ht="30" customHeight="1" x14ac:dyDescent="0.2">
      <c r="A16" s="262">
        <v>610010000022</v>
      </c>
      <c r="B16" s="277" t="s">
        <v>1279</v>
      </c>
      <c r="C16" s="266"/>
      <c r="D16" s="278" t="s">
        <v>806</v>
      </c>
      <c r="E16" s="279">
        <v>611</v>
      </c>
      <c r="F16" s="280">
        <v>550</v>
      </c>
      <c r="G16" s="281">
        <v>13</v>
      </c>
      <c r="H16" s="281">
        <v>1.17</v>
      </c>
      <c r="I16" s="281">
        <v>56.16</v>
      </c>
      <c r="J16" s="278" t="s">
        <v>832</v>
      </c>
      <c r="K16" s="597" t="s">
        <v>808</v>
      </c>
    </row>
    <row r="17" spans="1:11" ht="30" customHeight="1" x14ac:dyDescent="0.2">
      <c r="A17" s="262">
        <v>610010000023</v>
      </c>
      <c r="B17" s="277" t="s">
        <v>1280</v>
      </c>
      <c r="C17" s="266"/>
      <c r="D17" s="112" t="s">
        <v>806</v>
      </c>
      <c r="E17" s="162">
        <v>675</v>
      </c>
      <c r="F17" s="110">
        <v>608</v>
      </c>
      <c r="G17" s="267">
        <v>13</v>
      </c>
      <c r="H17" s="267">
        <v>1.17</v>
      </c>
      <c r="I17" s="267">
        <v>56.16</v>
      </c>
      <c r="J17" s="112" t="s">
        <v>832</v>
      </c>
      <c r="K17" s="597"/>
    </row>
    <row r="18" spans="1:11" ht="30.75" customHeight="1" thickBot="1" x14ac:dyDescent="0.25">
      <c r="E18" s="113"/>
      <c r="F18" s="113"/>
      <c r="I18" s="66"/>
      <c r="J18" s="51"/>
      <c r="K18" s="597"/>
    </row>
    <row r="19" spans="1:11" ht="35.25" customHeight="1" thickBot="1" x14ac:dyDescent="0.25">
      <c r="A19" s="68" t="s">
        <v>1135</v>
      </c>
      <c r="B19" s="490" t="s">
        <v>1229</v>
      </c>
      <c r="C19" s="490"/>
      <c r="D19" s="114" t="s">
        <v>752</v>
      </c>
      <c r="E19" s="115"/>
      <c r="F19" s="115"/>
      <c r="G19" s="477"/>
      <c r="H19" s="477"/>
      <c r="I19" s="71"/>
      <c r="J19" s="72"/>
      <c r="K19" s="267" t="s">
        <v>808</v>
      </c>
    </row>
    <row r="20" spans="1:11" ht="30.75" hidden="1" customHeight="1" thickBot="1" x14ac:dyDescent="0.25">
      <c r="A20" s="73" t="s">
        <v>1136</v>
      </c>
      <c r="B20" s="491" t="s">
        <v>1230</v>
      </c>
      <c r="C20" s="491"/>
      <c r="D20" s="116" t="s">
        <v>753</v>
      </c>
      <c r="E20" s="117"/>
      <c r="F20" s="117"/>
      <c r="G20" s="478"/>
      <c r="H20" s="478"/>
      <c r="I20" s="76"/>
      <c r="J20" s="77"/>
      <c r="K20" s="281" t="s">
        <v>808</v>
      </c>
    </row>
    <row r="21" spans="1:11" ht="24" hidden="1" thickBot="1" x14ac:dyDescent="0.25">
      <c r="A21" s="78" t="s">
        <v>1137</v>
      </c>
      <c r="B21" s="492" t="s">
        <v>1231</v>
      </c>
      <c r="C21" s="492"/>
      <c r="D21" s="118" t="s">
        <v>754</v>
      </c>
      <c r="E21" s="119"/>
      <c r="F21" s="119"/>
      <c r="G21" s="479"/>
      <c r="H21" s="479"/>
      <c r="I21" s="81"/>
      <c r="J21" s="82"/>
      <c r="K21" s="267" t="s">
        <v>808</v>
      </c>
    </row>
    <row r="22" spans="1:11" ht="29.25" hidden="1" customHeight="1" thickBot="1" x14ac:dyDescent="0.25">
      <c r="E22" s="113"/>
      <c r="F22" s="113"/>
      <c r="K22" s="66"/>
    </row>
    <row r="23" spans="1:11" s="51" customFormat="1" ht="42" customHeight="1" thickBot="1" x14ac:dyDescent="0.25">
      <c r="A23" s="83" t="s">
        <v>1138</v>
      </c>
      <c r="B23" s="84" t="s">
        <v>1139</v>
      </c>
      <c r="C23" s="85"/>
      <c r="D23" s="83" t="s">
        <v>1140</v>
      </c>
      <c r="E23" s="120" t="s">
        <v>1141</v>
      </c>
      <c r="F23" s="120" t="s">
        <v>1141</v>
      </c>
      <c r="G23" s="87" t="s">
        <v>680</v>
      </c>
      <c r="H23" s="87" t="s">
        <v>681</v>
      </c>
      <c r="I23" s="87" t="s">
        <v>1143</v>
      </c>
      <c r="J23" s="87" t="s">
        <v>1144</v>
      </c>
    </row>
    <row r="24" spans="1:11" s="51" customFormat="1" ht="23.25" hidden="1" customHeight="1" thickBot="1" x14ac:dyDescent="0.25">
      <c r="A24" s="88" t="s">
        <v>1145</v>
      </c>
      <c r="B24" s="89" t="s">
        <v>1146</v>
      </c>
      <c r="C24" s="90"/>
      <c r="D24" s="88" t="s">
        <v>1147</v>
      </c>
      <c r="E24" s="121" t="s">
        <v>1148</v>
      </c>
      <c r="F24" s="121" t="s">
        <v>1148</v>
      </c>
      <c r="G24" s="92" t="s">
        <v>682</v>
      </c>
      <c r="H24" s="92" t="s">
        <v>683</v>
      </c>
      <c r="I24" s="92" t="s">
        <v>1152</v>
      </c>
      <c r="J24" s="92" t="s">
        <v>1153</v>
      </c>
    </row>
    <row r="25" spans="1:11" s="51" customFormat="1" ht="12.75" hidden="1" customHeight="1" thickBot="1" x14ac:dyDescent="0.25">
      <c r="A25" s="93" t="s">
        <v>1154</v>
      </c>
      <c r="B25" s="94" t="s">
        <v>1155</v>
      </c>
      <c r="C25" s="95"/>
      <c r="D25" s="93" t="s">
        <v>1147</v>
      </c>
      <c r="E25" s="122" t="s">
        <v>1156</v>
      </c>
      <c r="F25" s="122" t="s">
        <v>1156</v>
      </c>
      <c r="G25" s="97" t="s">
        <v>684</v>
      </c>
      <c r="H25" s="97" t="s">
        <v>685</v>
      </c>
      <c r="I25" s="97" t="s">
        <v>1160</v>
      </c>
      <c r="J25" s="97" t="s">
        <v>1161</v>
      </c>
    </row>
    <row r="26" spans="1:11" ht="37.5" customHeight="1" thickBot="1" x14ac:dyDescent="0.25">
      <c r="A26" s="98">
        <v>620130000056</v>
      </c>
      <c r="B26" s="99" t="s">
        <v>1281</v>
      </c>
      <c r="C26" s="100"/>
      <c r="D26" s="495" t="s">
        <v>687</v>
      </c>
      <c r="E26" s="497">
        <v>318</v>
      </c>
      <c r="F26" s="482">
        <v>287</v>
      </c>
      <c r="G26" s="495">
        <v>9</v>
      </c>
      <c r="H26" s="495">
        <v>594</v>
      </c>
      <c r="I26" s="495" t="s">
        <v>1282</v>
      </c>
      <c r="J26" s="495" t="s">
        <v>808</v>
      </c>
    </row>
    <row r="27" spans="1:11" s="51" customFormat="1" ht="32.25" thickBot="1" x14ac:dyDescent="0.25">
      <c r="A27" s="98">
        <v>620130000053</v>
      </c>
      <c r="B27" s="106" t="s">
        <v>1283</v>
      </c>
      <c r="C27" s="107"/>
      <c r="D27" s="495"/>
      <c r="E27" s="497">
        <v>0</v>
      </c>
      <c r="F27" s="482"/>
      <c r="G27" s="495"/>
      <c r="H27" s="495"/>
      <c r="I27" s="495"/>
      <c r="J27" s="495"/>
    </row>
    <row r="28" spans="1:11" s="51" customFormat="1" ht="32.25" thickBot="1" x14ac:dyDescent="0.25">
      <c r="A28" s="98">
        <v>620130000057</v>
      </c>
      <c r="B28" s="106" t="s">
        <v>1284</v>
      </c>
      <c r="C28" s="107"/>
      <c r="D28" s="495"/>
      <c r="E28" s="497">
        <v>0</v>
      </c>
      <c r="F28" s="482"/>
      <c r="G28" s="495"/>
      <c r="H28" s="495"/>
      <c r="I28" s="495"/>
      <c r="J28" s="495"/>
    </row>
    <row r="29" spans="1:11" s="51" customFormat="1" ht="32.25" thickBot="1" x14ac:dyDescent="0.25">
      <c r="A29" s="98">
        <v>620130000052</v>
      </c>
      <c r="B29" s="106" t="s">
        <v>1285</v>
      </c>
      <c r="C29" s="107"/>
      <c r="D29" s="495"/>
      <c r="E29" s="497">
        <v>0</v>
      </c>
      <c r="F29" s="482"/>
      <c r="G29" s="495"/>
      <c r="H29" s="495"/>
      <c r="I29" s="495"/>
      <c r="J29" s="495"/>
    </row>
    <row r="30" spans="1:11" ht="33.75" customHeight="1" thickBot="1" x14ac:dyDescent="0.25">
      <c r="A30" s="98">
        <v>620130000054</v>
      </c>
      <c r="B30" s="106" t="s">
        <v>1286</v>
      </c>
      <c r="C30" s="107"/>
      <c r="D30" s="495"/>
      <c r="E30" s="497">
        <v>0</v>
      </c>
      <c r="F30" s="482"/>
      <c r="G30" s="495"/>
      <c r="H30" s="495"/>
      <c r="I30" s="495"/>
      <c r="J30" s="495"/>
    </row>
    <row r="31" spans="1:11" ht="31.5" x14ac:dyDescent="0.2">
      <c r="A31" s="98">
        <v>620130000055</v>
      </c>
      <c r="B31" s="106" t="s">
        <v>1287</v>
      </c>
      <c r="C31" s="107"/>
      <c r="D31" s="495"/>
      <c r="E31" s="497">
        <v>0</v>
      </c>
      <c r="F31" s="482"/>
      <c r="G31" s="495"/>
      <c r="H31" s="495"/>
      <c r="I31" s="495"/>
      <c r="J31" s="495"/>
    </row>
    <row r="32" spans="1:11" ht="16.5" thickBot="1" x14ac:dyDescent="0.25">
      <c r="E32" s="113"/>
      <c r="F32" s="113"/>
      <c r="I32" s="66"/>
      <c r="J32" s="51"/>
    </row>
    <row r="33" spans="1:11" ht="30.75" customHeight="1" thickBot="1" x14ac:dyDescent="0.25">
      <c r="A33" s="68" t="s">
        <v>1135</v>
      </c>
      <c r="B33" s="490" t="s">
        <v>1288</v>
      </c>
      <c r="C33" s="490"/>
      <c r="D33" s="114" t="s">
        <v>752</v>
      </c>
      <c r="E33" s="115"/>
      <c r="F33" s="115"/>
      <c r="G33" s="477" t="s">
        <v>836</v>
      </c>
      <c r="H33" s="477"/>
      <c r="I33" s="477"/>
      <c r="J33" s="71"/>
    </row>
    <row r="34" spans="1:11" ht="24" hidden="1" thickBot="1" x14ac:dyDescent="0.25">
      <c r="A34" s="73" t="s">
        <v>1136</v>
      </c>
      <c r="B34" s="491" t="s">
        <v>1289</v>
      </c>
      <c r="C34" s="491"/>
      <c r="D34" s="116" t="s">
        <v>753</v>
      </c>
      <c r="E34" s="117"/>
      <c r="F34" s="117"/>
      <c r="G34" s="478" t="s">
        <v>838</v>
      </c>
      <c r="H34" s="478"/>
      <c r="I34" s="478"/>
      <c r="J34" s="76"/>
    </row>
    <row r="35" spans="1:11" ht="24" hidden="1" thickBot="1" x14ac:dyDescent="0.25">
      <c r="A35" s="78" t="s">
        <v>1137</v>
      </c>
      <c r="B35" s="492" t="s">
        <v>1290</v>
      </c>
      <c r="C35" s="492"/>
      <c r="D35" s="118" t="s">
        <v>754</v>
      </c>
      <c r="E35" s="119"/>
      <c r="F35" s="119"/>
      <c r="G35" s="479" t="s">
        <v>940</v>
      </c>
      <c r="H35" s="479"/>
      <c r="I35" s="479"/>
      <c r="J35" s="81"/>
    </row>
    <row r="36" spans="1:11" ht="18.75" hidden="1" customHeight="1" thickBot="1" x14ac:dyDescent="0.25">
      <c r="E36" s="113"/>
      <c r="F36" s="113"/>
      <c r="I36" s="66"/>
      <c r="J36" s="51"/>
      <c r="K36" s="66"/>
    </row>
    <row r="37" spans="1:11" s="51" customFormat="1" ht="39" customHeight="1" thickBot="1" x14ac:dyDescent="0.25">
      <c r="A37" s="83" t="s">
        <v>1138</v>
      </c>
      <c r="B37" s="84" t="s">
        <v>1139</v>
      </c>
      <c r="C37" s="85"/>
      <c r="D37" s="83" t="s">
        <v>1140</v>
      </c>
      <c r="E37" s="120" t="s">
        <v>1141</v>
      </c>
      <c r="F37" s="120" t="s">
        <v>1141</v>
      </c>
      <c r="G37" s="87" t="s">
        <v>698</v>
      </c>
      <c r="H37" s="87" t="s">
        <v>699</v>
      </c>
      <c r="I37" s="87" t="s">
        <v>1143</v>
      </c>
      <c r="J37" s="87" t="s">
        <v>1144</v>
      </c>
      <c r="K37" s="72"/>
    </row>
    <row r="38" spans="1:11" s="51" customFormat="1" ht="23.25" hidden="1" customHeight="1" thickBot="1" x14ac:dyDescent="0.25">
      <c r="A38" s="88" t="s">
        <v>1145</v>
      </c>
      <c r="B38" s="89" t="s">
        <v>1146</v>
      </c>
      <c r="C38" s="90"/>
      <c r="D38" s="88" t="s">
        <v>1147</v>
      </c>
      <c r="E38" s="121" t="s">
        <v>1148</v>
      </c>
      <c r="F38" s="121" t="s">
        <v>1148</v>
      </c>
      <c r="G38" s="92" t="s">
        <v>1150</v>
      </c>
      <c r="H38" s="92" t="s">
        <v>1151</v>
      </c>
      <c r="I38" s="92" t="s">
        <v>1152</v>
      </c>
      <c r="J38" s="92" t="s">
        <v>1153</v>
      </c>
      <c r="K38" s="77"/>
    </row>
    <row r="39" spans="1:11" s="51" customFormat="1" ht="12.75" hidden="1" customHeight="1" thickBot="1" x14ac:dyDescent="0.25">
      <c r="A39" s="93" t="s">
        <v>1154</v>
      </c>
      <c r="B39" s="94" t="s">
        <v>1155</v>
      </c>
      <c r="C39" s="95"/>
      <c r="D39" s="93" t="s">
        <v>1147</v>
      </c>
      <c r="E39" s="122" t="s">
        <v>1156</v>
      </c>
      <c r="F39" s="122" t="s">
        <v>1156</v>
      </c>
      <c r="G39" s="97" t="s">
        <v>1158</v>
      </c>
      <c r="H39" s="97" t="s">
        <v>1159</v>
      </c>
      <c r="I39" s="97" t="s">
        <v>1160</v>
      </c>
      <c r="J39" s="97" t="s">
        <v>1161</v>
      </c>
      <c r="K39" s="82"/>
    </row>
    <row r="40" spans="1:11" ht="32.25" customHeight="1" thickBot="1" x14ac:dyDescent="0.25">
      <c r="A40" s="98">
        <v>610040000017</v>
      </c>
      <c r="B40" s="99" t="s">
        <v>1291</v>
      </c>
      <c r="C40" s="100"/>
      <c r="D40" s="495" t="s">
        <v>806</v>
      </c>
      <c r="E40" s="497">
        <v>678</v>
      </c>
      <c r="F40" s="482">
        <v>611</v>
      </c>
      <c r="G40" s="489">
        <v>1.17</v>
      </c>
      <c r="H40" s="489">
        <v>56.16</v>
      </c>
      <c r="I40" s="495" t="s">
        <v>1282</v>
      </c>
      <c r="J40" s="495" t="s">
        <v>808</v>
      </c>
      <c r="K40" s="66"/>
    </row>
    <row r="41" spans="1:11" s="51" customFormat="1" ht="30.75" customHeight="1" thickBot="1" x14ac:dyDescent="0.25">
      <c r="A41" s="98">
        <v>610040000014</v>
      </c>
      <c r="B41" s="106" t="s">
        <v>1292</v>
      </c>
      <c r="C41" s="107"/>
      <c r="D41" s="495"/>
      <c r="E41" s="497">
        <v>0</v>
      </c>
      <c r="F41" s="482"/>
      <c r="G41" s="489"/>
      <c r="H41" s="489"/>
      <c r="I41" s="495"/>
      <c r="J41" s="495"/>
    </row>
    <row r="42" spans="1:11" s="51" customFormat="1" ht="29.25" customHeight="1" x14ac:dyDescent="0.2">
      <c r="A42" s="98">
        <v>610040000018</v>
      </c>
      <c r="B42" s="106" t="s">
        <v>1293</v>
      </c>
      <c r="C42" s="107"/>
      <c r="D42" s="495"/>
      <c r="E42" s="497">
        <v>0</v>
      </c>
      <c r="F42" s="482"/>
      <c r="G42" s="489"/>
      <c r="H42" s="489"/>
      <c r="I42" s="495"/>
      <c r="J42" s="495"/>
    </row>
    <row r="43" spans="1:11" s="51" customFormat="1" ht="47.25" x14ac:dyDescent="0.2">
      <c r="A43" s="98">
        <v>610040000013</v>
      </c>
      <c r="B43" s="106" t="s">
        <v>1294</v>
      </c>
      <c r="C43" s="107"/>
      <c r="D43" s="112" t="s">
        <v>806</v>
      </c>
      <c r="E43" s="162">
        <v>798</v>
      </c>
      <c r="F43" s="110">
        <v>719</v>
      </c>
      <c r="G43" s="112">
        <v>1.17</v>
      </c>
      <c r="H43" s="112">
        <v>56.16</v>
      </c>
      <c r="I43" s="112" t="s">
        <v>1282</v>
      </c>
      <c r="J43" s="112" t="s">
        <v>808</v>
      </c>
    </row>
    <row r="44" spans="1:11" ht="36.75" customHeight="1" x14ac:dyDescent="0.2">
      <c r="A44" s="98">
        <v>610040000015</v>
      </c>
      <c r="B44" s="106" t="s">
        <v>1295</v>
      </c>
      <c r="C44" s="107"/>
      <c r="D44" s="112" t="s">
        <v>806</v>
      </c>
      <c r="E44" s="162">
        <v>830</v>
      </c>
      <c r="F44" s="110">
        <v>747</v>
      </c>
      <c r="G44" s="112">
        <v>1.17</v>
      </c>
      <c r="H44" s="112">
        <v>56.16</v>
      </c>
      <c r="I44" s="112" t="s">
        <v>1282</v>
      </c>
      <c r="J44" s="112" t="s">
        <v>808</v>
      </c>
    </row>
    <row r="45" spans="1:11" ht="27.75" customHeight="1" x14ac:dyDescent="0.2">
      <c r="A45" s="98">
        <v>610040000016</v>
      </c>
      <c r="B45" s="106" t="s">
        <v>1296</v>
      </c>
      <c r="C45" s="107"/>
      <c r="D45" s="112" t="s">
        <v>806</v>
      </c>
      <c r="E45" s="162">
        <v>915</v>
      </c>
      <c r="F45" s="110">
        <v>824</v>
      </c>
      <c r="G45" s="112">
        <v>1.17</v>
      </c>
      <c r="H45" s="112">
        <v>56.16</v>
      </c>
      <c r="I45" s="112" t="s">
        <v>1282</v>
      </c>
      <c r="J45" s="112" t="s">
        <v>808</v>
      </c>
    </row>
    <row r="46" spans="1:11" ht="30.75" customHeight="1" x14ac:dyDescent="0.2">
      <c r="E46" s="113"/>
      <c r="F46" s="113"/>
    </row>
    <row r="47" spans="1:11" x14ac:dyDescent="0.2">
      <c r="E47" s="113"/>
      <c r="F47" s="113"/>
    </row>
    <row r="48" spans="1:11" ht="44.25" customHeight="1" x14ac:dyDescent="0.2"/>
    <row r="49" ht="43.5" customHeight="1" x14ac:dyDescent="0.2"/>
  </sheetData>
  <sheetProtection selectLockedCells="1" selectUnlockedCells="1"/>
  <mergeCells count="42">
    <mergeCell ref="G40:G42"/>
    <mergeCell ref="H40:H42"/>
    <mergeCell ref="I40:I42"/>
    <mergeCell ref="J40:J42"/>
    <mergeCell ref="D40:D42"/>
    <mergeCell ref="E40:E42"/>
    <mergeCell ref="F40:F42"/>
    <mergeCell ref="J26:J31"/>
    <mergeCell ref="B33:C33"/>
    <mergeCell ref="G33:I33"/>
    <mergeCell ref="D26:D31"/>
    <mergeCell ref="E26:E31"/>
    <mergeCell ref="B34:C34"/>
    <mergeCell ref="G34:I34"/>
    <mergeCell ref="B35:C35"/>
    <mergeCell ref="G35:I35"/>
    <mergeCell ref="I26:I31"/>
    <mergeCell ref="F26:F31"/>
    <mergeCell ref="B20:C20"/>
    <mergeCell ref="G20:H20"/>
    <mergeCell ref="B21:C21"/>
    <mergeCell ref="G21:H21"/>
    <mergeCell ref="G26:G31"/>
    <mergeCell ref="H26:H31"/>
    <mergeCell ref="K16:K18"/>
    <mergeCell ref="B19:C19"/>
    <mergeCell ref="G19:H19"/>
    <mergeCell ref="G7:H7"/>
    <mergeCell ref="D12:D14"/>
    <mergeCell ref="E12:E14"/>
    <mergeCell ref="F12:F14"/>
    <mergeCell ref="G12:G14"/>
    <mergeCell ref="H12:H14"/>
    <mergeCell ref="B1:B3"/>
    <mergeCell ref="D1:G1"/>
    <mergeCell ref="D2:G2"/>
    <mergeCell ref="D3:J3"/>
    <mergeCell ref="B5:C7"/>
    <mergeCell ref="G5:H5"/>
    <mergeCell ref="G6:H6"/>
    <mergeCell ref="I12:I14"/>
    <mergeCell ref="J12:J14"/>
  </mergeCells>
  <printOptions horizontalCentered="1"/>
  <pageMargins left="0.19652777777777777" right="0.19652777777777777" top="0.19652777777777777" bottom="0.19652777777777777" header="0.51180555555555551" footer="0"/>
  <pageSetup paperSize="9" firstPageNumber="0" fitToHeight="0" orientation="portrait" horizontalDpi="300" verticalDpi="300"/>
  <headerFooter alignWithMargins="0">
    <oddFooter>&amp;CGALAXY &amp;P / &amp;N</oddFooter>
  </headerFooter>
  <rowBreaks count="1" manualBreakCount="1">
    <brk id="3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L295"/>
  <sheetViews>
    <sheetView zoomScale="90" zoomScaleNormal="90" workbookViewId="0">
      <selection activeCell="B1" sqref="B1"/>
    </sheetView>
  </sheetViews>
  <sheetFormatPr defaultRowHeight="15.75" x14ac:dyDescent="0.2"/>
  <cols>
    <col min="1" max="1" width="19" style="66" customWidth="1"/>
    <col min="2" max="2" width="42.140625" style="66" customWidth="1"/>
    <col min="3" max="3" width="12" style="66" customWidth="1"/>
    <col min="4" max="4" width="17" style="51" customWidth="1"/>
    <col min="5" max="6" width="14.28515625" style="66" customWidth="1"/>
    <col min="7" max="7" width="13" style="66" customWidth="1"/>
    <col min="8" max="8" width="12.140625" style="51" customWidth="1"/>
    <col min="9" max="9" width="15.85546875" style="66" customWidth="1"/>
    <col min="10" max="11" width="0" style="67" hidden="1" customWidth="1"/>
    <col min="12" max="12" width="9" style="67" customWidth="1"/>
  </cols>
  <sheetData>
    <row r="1" spans="1:12" ht="21.75" customHeight="1" thickBot="1" x14ac:dyDescent="0.25">
      <c r="A1" s="51"/>
      <c r="B1" s="51"/>
      <c r="C1" s="51"/>
      <c r="E1" s="605"/>
      <c r="F1" s="605"/>
      <c r="G1" s="605"/>
      <c r="H1" s="605"/>
      <c r="I1" s="605"/>
      <c r="J1" s="51"/>
      <c r="K1" s="51"/>
      <c r="L1" s="51"/>
    </row>
    <row r="2" spans="1:12" ht="69" customHeight="1" thickBot="1" x14ac:dyDescent="0.25">
      <c r="A2" s="55" t="str">
        <f>[2]Traduzioni!$B$4</f>
        <v>СЕРИЯ</v>
      </c>
      <c r="B2" s="475" t="s">
        <v>1297</v>
      </c>
      <c r="C2" s="56"/>
      <c r="D2" s="517" t="str">
        <f>[2]Traduzioni!$B$99</f>
        <v>ГОМОГЕННЫЙ КЕРАМОГРАНИТ</v>
      </c>
      <c r="E2" s="517"/>
      <c r="F2" s="517"/>
      <c r="G2" s="57"/>
      <c r="H2" s="57"/>
      <c r="I2" s="58"/>
      <c r="J2" s="51"/>
      <c r="K2" s="51"/>
      <c r="L2" s="51"/>
    </row>
    <row r="3" spans="1:12" ht="39" hidden="1" customHeight="1" thickBot="1" x14ac:dyDescent="0.25">
      <c r="A3" s="60" t="str">
        <f>[2]Traduzioni!$A$4</f>
        <v>SERIE</v>
      </c>
      <c r="B3" s="475"/>
      <c r="C3" s="61"/>
      <c r="D3" s="518" t="str">
        <f>[2]Traduzioni!$A$99</f>
        <v xml:space="preserve"> Gres Porcellanato a tutta massa                  Full Body Porcelain Stoneware</v>
      </c>
      <c r="E3" s="518"/>
      <c r="F3" s="518"/>
      <c r="G3" s="62"/>
      <c r="H3" s="62"/>
      <c r="I3" s="63"/>
      <c r="J3" s="51"/>
      <c r="K3" s="51"/>
      <c r="L3" s="51"/>
    </row>
    <row r="4" spans="1:12" ht="21" thickBot="1" x14ac:dyDescent="0.25">
      <c r="A4" s="64" t="str">
        <f>[2]Traduzioni!$C$4</f>
        <v xml:space="preserve">SERIES </v>
      </c>
      <c r="B4" s="475"/>
      <c r="C4" s="65"/>
      <c r="D4" s="519" t="str">
        <f>[2]Traduzioni!$A$3</f>
        <v>Цены, включая НДС - Prezzi IVA compresa - Prices VAT included</v>
      </c>
      <c r="E4" s="519"/>
      <c r="F4" s="519"/>
      <c r="G4" s="519"/>
      <c r="H4" s="519"/>
      <c r="I4" s="519"/>
      <c r="J4" s="51"/>
      <c r="K4" s="51"/>
      <c r="L4" s="51"/>
    </row>
    <row r="5" spans="1:12" s="164" customFormat="1" ht="20.25" customHeight="1" thickBot="1" x14ac:dyDescent="0.25">
      <c r="A5" s="66"/>
      <c r="B5" s="127"/>
      <c r="C5" s="127"/>
      <c r="D5" s="51"/>
      <c r="E5" s="113"/>
      <c r="F5" s="113"/>
      <c r="G5" s="66"/>
      <c r="H5" s="51"/>
      <c r="I5" s="66"/>
      <c r="J5" s="59"/>
      <c r="K5" s="59"/>
      <c r="L5" s="149"/>
    </row>
    <row r="6" spans="1:12" s="164" customFormat="1" ht="43.5" customHeight="1" thickBot="1" x14ac:dyDescent="0.25">
      <c r="A6" s="68" t="str">
        <f>[2]Traduzioni!$B$5</f>
        <v>ФОРМАТ</v>
      </c>
      <c r="B6" s="476" t="s">
        <v>531</v>
      </c>
      <c r="C6" s="476"/>
      <c r="D6" s="69" t="str">
        <f>[2]Traduzioni!$B$6</f>
        <v>ОБРАБОТКА:</v>
      </c>
      <c r="E6" s="69"/>
      <c r="F6" s="69"/>
      <c r="G6" s="70"/>
      <c r="H6" s="71"/>
      <c r="I6" s="72"/>
      <c r="J6" s="59"/>
      <c r="K6" s="59"/>
      <c r="L6" s="149"/>
    </row>
    <row r="7" spans="1:12" s="164" customFormat="1" ht="21" hidden="1" customHeight="1" thickBot="1" x14ac:dyDescent="0.25">
      <c r="A7" s="73" t="str">
        <f>[2]Traduzioni!$A$5</f>
        <v>FORMATO</v>
      </c>
      <c r="B7" s="476"/>
      <c r="C7" s="476"/>
      <c r="D7" s="74" t="str">
        <f>[2]Traduzioni!$A$6</f>
        <v>FINITURA:</v>
      </c>
      <c r="E7" s="74"/>
      <c r="F7" s="74"/>
      <c r="G7" s="75"/>
      <c r="H7" s="76"/>
      <c r="I7" s="77"/>
      <c r="J7" s="59"/>
      <c r="K7" s="59"/>
      <c r="L7" s="149"/>
    </row>
    <row r="8" spans="1:12" ht="21" hidden="1" thickBot="1" x14ac:dyDescent="0.25">
      <c r="A8" s="78" t="str">
        <f>[2]Traduzioni!$C$5</f>
        <v>SIZE</v>
      </c>
      <c r="B8" s="476"/>
      <c r="C8" s="476"/>
      <c r="D8" s="79" t="str">
        <f>[2]Traduzioni!$C$6</f>
        <v>FINISH:</v>
      </c>
      <c r="E8" s="79"/>
      <c r="F8" s="79"/>
      <c r="G8" s="80"/>
      <c r="H8" s="81"/>
      <c r="I8" s="82"/>
    </row>
    <row r="9" spans="1:12" ht="20.25" customHeight="1" thickBot="1" x14ac:dyDescent="0.25">
      <c r="J9" s="51"/>
      <c r="K9" s="51"/>
      <c r="L9" s="51"/>
    </row>
    <row r="10" spans="1:12" ht="48" customHeight="1" thickBot="1" x14ac:dyDescent="0.25">
      <c r="A10" s="83" t="str">
        <f>[2]Traduzioni!$B$7</f>
        <v>КОД</v>
      </c>
      <c r="B10" s="84" t="str">
        <f>[2]Traduzioni!$B$8</f>
        <v>АРТИКУЛ</v>
      </c>
      <c r="C10" s="85"/>
      <c r="D10" s="83" t="str">
        <f>[2]Traduzioni!$B$9</f>
        <v>ЕД.ИЗМ.</v>
      </c>
      <c r="E10" s="86" t="str">
        <f>[2]Traduzioni!$B$10</f>
        <v>РУБЛИ</v>
      </c>
      <c r="F10" s="86" t="str">
        <f>[2]Traduzioni!$B$10</f>
        <v>РУБЛИ</v>
      </c>
      <c r="G10" s="87" t="str">
        <f>[2]Traduzioni!$B$15</f>
        <v>М2 в паллете</v>
      </c>
      <c r="H10" s="87" t="str">
        <f>[2]Traduzioni!$B$11</f>
        <v>Минималь-ный заказ</v>
      </c>
      <c r="I10" s="87" t="str">
        <f>[2]Traduzioni!$B$12</f>
        <v>Продается только коробками</v>
      </c>
      <c r="J10" s="51"/>
      <c r="K10" s="51"/>
      <c r="L10" s="51"/>
    </row>
    <row r="11" spans="1:12" ht="21" hidden="1" customHeight="1" thickBot="1" x14ac:dyDescent="0.25">
      <c r="A11" s="88" t="str">
        <f>[2]Traduzioni!$A$7</f>
        <v>CODICE</v>
      </c>
      <c r="B11" s="89" t="str">
        <f>[2]Traduzioni!$A$8</f>
        <v>ARTICOLO</v>
      </c>
      <c r="C11" s="90"/>
      <c r="D11" s="88" t="str">
        <f>[2]Traduzioni!$A$9</f>
        <v>U.M.</v>
      </c>
      <c r="E11" s="91" t="str">
        <f>[2]Traduzioni!$A$10</f>
        <v>RUBLI</v>
      </c>
      <c r="F11" s="91" t="str">
        <f>[2]Traduzioni!$A$10</f>
        <v>RUBLI</v>
      </c>
      <c r="G11" s="92" t="str">
        <f>[2]Traduzioni!$A$15</f>
        <v>Mq per pallet</v>
      </c>
      <c r="H11" s="92" t="str">
        <f>[2]Traduzioni!$A$11</f>
        <v>Ordine minimo</v>
      </c>
      <c r="I11" s="92" t="str">
        <f>[2]Traduzioni!$A$12</f>
        <v>Venduto solo a scatole intere</v>
      </c>
      <c r="J11" s="51"/>
      <c r="K11" s="51"/>
      <c r="L11" s="51"/>
    </row>
    <row r="12" spans="1:12" ht="21.75" hidden="1" customHeight="1" thickBot="1" x14ac:dyDescent="0.25">
      <c r="A12" s="93" t="str">
        <f>[2]Traduzioni!$C$7</f>
        <v>CODE</v>
      </c>
      <c r="B12" s="94" t="str">
        <f>[2]Traduzioni!$C$8</f>
        <v>ITEM</v>
      </c>
      <c r="C12" s="95"/>
      <c r="D12" s="93" t="str">
        <f>[2]Traduzioni!$C$9</f>
        <v>U.M.</v>
      </c>
      <c r="E12" s="96" t="s">
        <v>1273</v>
      </c>
      <c r="F12" s="96" t="s">
        <v>1274</v>
      </c>
      <c r="G12" s="97" t="str">
        <f>[2]Traduzioni!$C$15</f>
        <v xml:space="preserve">Sqm per pallet </v>
      </c>
      <c r="H12" s="97" t="str">
        <f>[2]Traduzioni!$C$11</f>
        <v>Min. Qty to be ordered</v>
      </c>
      <c r="I12" s="97" t="str">
        <f>[2]Traduzioni!$C$12</f>
        <v>Sold for full boxes only</v>
      </c>
    </row>
    <row r="13" spans="1:12" ht="32.25" thickBot="1" x14ac:dyDescent="0.25">
      <c r="A13" s="262">
        <v>610010000098</v>
      </c>
      <c r="B13" s="99" t="s">
        <v>1298</v>
      </c>
      <c r="C13" s="265"/>
      <c r="D13" s="484" t="s">
        <v>806</v>
      </c>
      <c r="E13" s="606">
        <v>744</v>
      </c>
      <c r="F13" s="607">
        <v>670</v>
      </c>
      <c r="G13" s="596">
        <v>33.396000000000001</v>
      </c>
      <c r="H13" s="484" t="str">
        <f>[2]Traduzioni!$A$87</f>
        <v>паллета  pallet</v>
      </c>
      <c r="I13" s="596" t="str">
        <f>[2]Traduzioni!$A$85</f>
        <v>да - sì - yes</v>
      </c>
      <c r="J13" s="51"/>
      <c r="K13" s="51"/>
      <c r="L13" s="51"/>
    </row>
    <row r="14" spans="1:12" ht="26.25" customHeight="1" thickBot="1" x14ac:dyDescent="0.25">
      <c r="A14" s="262">
        <v>610010000099</v>
      </c>
      <c r="B14" s="106" t="s">
        <v>1299</v>
      </c>
      <c r="C14" s="266"/>
      <c r="D14" s="484"/>
      <c r="E14" s="606"/>
      <c r="F14" s="607"/>
      <c r="G14" s="596"/>
      <c r="H14" s="484" t="str">
        <f>[2]Traduzioni!$A$87</f>
        <v>паллета  pallet</v>
      </c>
      <c r="I14" s="596" t="str">
        <f>[2]Traduzioni!$A$85</f>
        <v>да - sì - yes</v>
      </c>
      <c r="J14" s="51"/>
      <c r="K14" s="51"/>
      <c r="L14" s="51"/>
    </row>
    <row r="15" spans="1:12" ht="28.5" customHeight="1" x14ac:dyDescent="0.2">
      <c r="A15" s="262">
        <v>610010000100</v>
      </c>
      <c r="B15" s="106" t="s">
        <v>1300</v>
      </c>
      <c r="C15" s="266"/>
      <c r="D15" s="108" t="s">
        <v>806</v>
      </c>
      <c r="E15" s="606"/>
      <c r="F15" s="607"/>
      <c r="G15" s="596"/>
      <c r="H15" s="484" t="str">
        <f>[2]Traduzioni!$A$87</f>
        <v>паллета  pallet</v>
      </c>
      <c r="I15" s="596" t="str">
        <f>[2]Traduzioni!$A$85</f>
        <v>да - sì - yes</v>
      </c>
      <c r="J15" s="51"/>
      <c r="K15" s="51"/>
      <c r="L15" s="51"/>
    </row>
    <row r="16" spans="1:12" ht="27" customHeight="1" x14ac:dyDescent="0.2">
      <c r="A16" s="262">
        <v>610010000101</v>
      </c>
      <c r="B16" s="106" t="s">
        <v>1301</v>
      </c>
      <c r="C16" s="266"/>
      <c r="D16" s="485" t="s">
        <v>806</v>
      </c>
      <c r="E16" s="559">
        <v>883</v>
      </c>
      <c r="F16" s="487">
        <v>795</v>
      </c>
      <c r="G16" s="608" t="e">
        <f>#REF!*33</f>
        <v>#REF!</v>
      </c>
      <c r="H16" s="609" t="str">
        <f>[2]Traduzioni!$A$87</f>
        <v>паллета  pallet</v>
      </c>
      <c r="I16" s="609" t="str">
        <f>[2]Traduzioni!$A$85</f>
        <v>да - sì - yes</v>
      </c>
    </row>
    <row r="17" spans="1:12" ht="33.75" customHeight="1" x14ac:dyDescent="0.2">
      <c r="A17" s="262">
        <v>610010000103</v>
      </c>
      <c r="B17" s="106" t="s">
        <v>1302</v>
      </c>
      <c r="C17" s="266"/>
      <c r="D17" s="485"/>
      <c r="E17" s="559"/>
      <c r="F17" s="487"/>
      <c r="G17" s="608">
        <v>40.094999999999999</v>
      </c>
      <c r="H17" s="609" t="str">
        <f>[2]Traduzioni!$A$87</f>
        <v>паллета  pallet</v>
      </c>
      <c r="I17" s="609" t="str">
        <f>[2]Traduzioni!$A$85</f>
        <v>да - sì - yes</v>
      </c>
    </row>
    <row r="18" spans="1:12" ht="30.75" customHeight="1" x14ac:dyDescent="0.2">
      <c r="A18" s="262">
        <v>610010000102</v>
      </c>
      <c r="B18" s="106" t="s">
        <v>1303</v>
      </c>
      <c r="C18" s="266"/>
      <c r="D18" s="108" t="s">
        <v>806</v>
      </c>
      <c r="E18" s="162">
        <v>975</v>
      </c>
      <c r="F18" s="110">
        <v>877</v>
      </c>
      <c r="G18" s="283">
        <v>33.396000000000001</v>
      </c>
      <c r="H18" s="284" t="str">
        <f>[2]Traduzioni!$A$87</f>
        <v>паллета  pallet</v>
      </c>
      <c r="I18" s="284" t="str">
        <f>[2]Traduzioni!$A$85</f>
        <v>да - sì - yes</v>
      </c>
    </row>
    <row r="19" spans="1:12" ht="30" customHeight="1" thickBot="1" x14ac:dyDescent="0.25">
      <c r="B19" s="127"/>
      <c r="C19" s="127"/>
      <c r="E19" s="113"/>
      <c r="F19" s="113"/>
    </row>
    <row r="20" spans="1:12" ht="45" customHeight="1" thickBot="1" x14ac:dyDescent="0.25">
      <c r="A20" s="68" t="str">
        <f>[2]Traduzioni!$B$5</f>
        <v>ФОРМАТ</v>
      </c>
      <c r="B20" s="476" t="s">
        <v>531</v>
      </c>
      <c r="C20" s="476"/>
      <c r="D20" s="69" t="str">
        <f>[2]Traduzioni!$B$6</f>
        <v>ОБРАБОТКА:</v>
      </c>
      <c r="E20" s="115"/>
      <c r="F20" s="115"/>
      <c r="G20" s="527"/>
      <c r="H20" s="527"/>
      <c r="I20" s="527"/>
    </row>
    <row r="21" spans="1:12" ht="21" hidden="1" thickBot="1" x14ac:dyDescent="0.25">
      <c r="A21" s="73" t="str">
        <f>[2]Traduzioni!$A$5</f>
        <v>FORMATO</v>
      </c>
      <c r="B21" s="476"/>
      <c r="C21" s="476"/>
      <c r="D21" s="74" t="str">
        <f>[2]Traduzioni!$A$6</f>
        <v>FINITURA:</v>
      </c>
      <c r="E21" s="117"/>
      <c r="F21" s="117"/>
      <c r="G21" s="610"/>
      <c r="H21" s="610"/>
      <c r="I21" s="610"/>
    </row>
    <row r="22" spans="1:12" ht="21" hidden="1" thickBot="1" x14ac:dyDescent="0.25">
      <c r="A22" s="78" t="str">
        <f>[2]Traduzioni!$C$5</f>
        <v>SIZE</v>
      </c>
      <c r="B22" s="476"/>
      <c r="C22" s="476"/>
      <c r="D22" s="79" t="str">
        <f>[2]Traduzioni!$C$6</f>
        <v>FINISH:</v>
      </c>
      <c r="E22" s="119"/>
      <c r="F22" s="119"/>
      <c r="G22" s="611"/>
      <c r="H22" s="611"/>
      <c r="I22" s="611"/>
    </row>
    <row r="23" spans="1:12" ht="20.25" hidden="1" customHeight="1" thickBot="1" x14ac:dyDescent="0.25">
      <c r="E23" s="113"/>
      <c r="F23" s="113"/>
      <c r="J23" s="51"/>
      <c r="K23" s="51"/>
      <c r="L23" s="51"/>
    </row>
    <row r="24" spans="1:12" ht="37.5" customHeight="1" thickBot="1" x14ac:dyDescent="0.25">
      <c r="A24" s="83" t="str">
        <f>[2]Traduzioni!$B$7</f>
        <v>КОД</v>
      </c>
      <c r="B24" s="84" t="str">
        <f>[2]Traduzioni!$B$8</f>
        <v>АРТИКУЛ</v>
      </c>
      <c r="C24" s="85"/>
      <c r="D24" s="83" t="str">
        <f>[2]Traduzioni!$B$9</f>
        <v>ЕД.ИЗМ.</v>
      </c>
      <c r="E24" s="86" t="str">
        <f>[2]Traduzioni!$B$10</f>
        <v>РУБЛИ</v>
      </c>
      <c r="F24" s="86" t="str">
        <f>[2]Traduzioni!$B$10</f>
        <v>РУБЛИ</v>
      </c>
      <c r="G24" s="87" t="str">
        <f>[2]Traduzioni!$B$15</f>
        <v>М2 в паллете</v>
      </c>
      <c r="H24" s="87" t="str">
        <f>[2]Traduzioni!$B$11</f>
        <v>Минималь-ный заказ</v>
      </c>
      <c r="I24" s="87" t="str">
        <f>[2]Traduzioni!$B$12</f>
        <v>Продается только коробками</v>
      </c>
      <c r="J24" s="51"/>
      <c r="K24" s="51"/>
      <c r="L24" s="51"/>
    </row>
    <row r="25" spans="1:12" ht="21" hidden="1" customHeight="1" thickBot="1" x14ac:dyDescent="0.25">
      <c r="A25" s="88" t="str">
        <f>[2]Traduzioni!$A$7</f>
        <v>CODICE</v>
      </c>
      <c r="B25" s="89" t="str">
        <f>[2]Traduzioni!$A$8</f>
        <v>ARTICOLO</v>
      </c>
      <c r="C25" s="90"/>
      <c r="D25" s="88" t="str">
        <f>[2]Traduzioni!$A$9</f>
        <v>U.M.</v>
      </c>
      <c r="E25" s="91" t="str">
        <f>[2]Traduzioni!$A$10</f>
        <v>RUBLI</v>
      </c>
      <c r="F25" s="91" t="str">
        <f>[2]Traduzioni!$A$10</f>
        <v>RUBLI</v>
      </c>
      <c r="G25" s="92" t="str">
        <f>[2]Traduzioni!$A$15</f>
        <v>Mq per pallet</v>
      </c>
      <c r="H25" s="92" t="str">
        <f>[2]Traduzioni!$A$11</f>
        <v>Ordine minimo</v>
      </c>
      <c r="I25" s="92" t="str">
        <f>[2]Traduzioni!$A$12</f>
        <v>Venduto solo a scatole intere</v>
      </c>
      <c r="J25" s="51"/>
      <c r="K25" s="51"/>
      <c r="L25" s="51"/>
    </row>
    <row r="26" spans="1:12" ht="11.25" hidden="1" customHeight="1" thickBot="1" x14ac:dyDescent="0.25">
      <c r="A26" s="93" t="str">
        <f>[2]Traduzioni!$C$7</f>
        <v>CODE</v>
      </c>
      <c r="B26" s="94" t="str">
        <f>[2]Traduzioni!$C$8</f>
        <v>ITEM</v>
      </c>
      <c r="C26" s="95"/>
      <c r="D26" s="93" t="str">
        <f>[2]Traduzioni!$C$9</f>
        <v>U.M.</v>
      </c>
      <c r="E26" s="96" t="s">
        <v>1273</v>
      </c>
      <c r="F26" s="96" t="s">
        <v>1274</v>
      </c>
      <c r="G26" s="97" t="str">
        <f>[2]Traduzioni!$C$15</f>
        <v xml:space="preserve">Sqm per pallet </v>
      </c>
      <c r="H26" s="97" t="str">
        <f>[2]Traduzioni!$C$11</f>
        <v>Min. Qty to be ordered</v>
      </c>
      <c r="I26" s="97" t="str">
        <f>[2]Traduzioni!$C$12</f>
        <v>Sold for full boxes only</v>
      </c>
    </row>
    <row r="27" spans="1:12" ht="32.25" thickBot="1" x14ac:dyDescent="0.25">
      <c r="A27" s="262">
        <v>610015000028</v>
      </c>
      <c r="B27" s="99" t="s">
        <v>1298</v>
      </c>
      <c r="C27" s="265"/>
      <c r="D27" s="493" t="s">
        <v>806</v>
      </c>
      <c r="E27" s="559">
        <v>1086</v>
      </c>
      <c r="F27" s="482">
        <v>978</v>
      </c>
      <c r="G27" s="596">
        <v>33.396000000000001</v>
      </c>
      <c r="H27" s="484" t="str">
        <f>[2]Traduzioni!$A$87</f>
        <v>паллета  pallet</v>
      </c>
      <c r="I27" s="596" t="str">
        <f>[2]Traduzioni!$A$85</f>
        <v>да - sì - yes</v>
      </c>
      <c r="J27" s="51"/>
      <c r="K27" s="51"/>
      <c r="L27" s="51"/>
    </row>
    <row r="28" spans="1:12" ht="24" customHeight="1" thickBot="1" x14ac:dyDescent="0.25">
      <c r="A28" s="262">
        <v>610015000029</v>
      </c>
      <c r="B28" s="106" t="s">
        <v>1299</v>
      </c>
      <c r="C28" s="266"/>
      <c r="D28" s="493"/>
      <c r="E28" s="559"/>
      <c r="F28" s="482"/>
      <c r="G28" s="596"/>
      <c r="H28" s="484" t="str">
        <f>[2]Traduzioni!$A$87</f>
        <v>паллета  pallet</v>
      </c>
      <c r="I28" s="596" t="str">
        <f>[2]Traduzioni!$A$85</f>
        <v>да - sì - yes</v>
      </c>
      <c r="J28" s="51"/>
      <c r="K28" s="51"/>
      <c r="L28" s="51"/>
    </row>
    <row r="29" spans="1:12" ht="25.5" customHeight="1" x14ac:dyDescent="0.2">
      <c r="A29" s="262">
        <v>610015000030</v>
      </c>
      <c r="B29" s="106" t="s">
        <v>1300</v>
      </c>
      <c r="C29" s="266"/>
      <c r="D29" s="493"/>
      <c r="E29" s="559"/>
      <c r="F29" s="482"/>
      <c r="G29" s="596"/>
      <c r="H29" s="484" t="str">
        <f>[2]Traduzioni!$A$87</f>
        <v>паллета  pallet</v>
      </c>
      <c r="I29" s="596" t="str">
        <f>[2]Traduzioni!$A$85</f>
        <v>да - sì - yes</v>
      </c>
      <c r="J29" s="51"/>
      <c r="K29" s="51"/>
      <c r="L29" s="51"/>
    </row>
    <row r="30" spans="1:12" ht="29.25" customHeight="1" x14ac:dyDescent="0.2">
      <c r="A30" s="262">
        <v>610015000033</v>
      </c>
      <c r="B30" s="106" t="s">
        <v>1301</v>
      </c>
      <c r="C30" s="266"/>
      <c r="D30" s="485" t="s">
        <v>806</v>
      </c>
      <c r="E30" s="559">
        <v>1289</v>
      </c>
      <c r="F30" s="487">
        <v>1160</v>
      </c>
      <c r="G30" s="608" t="e">
        <f>#REF!*33</f>
        <v>#REF!</v>
      </c>
      <c r="H30" s="609" t="str">
        <f>[2]Traduzioni!$A$87</f>
        <v>паллета  pallet</v>
      </c>
      <c r="I30" s="609" t="str">
        <f>[2]Traduzioni!$A$85</f>
        <v>да - sì - yes</v>
      </c>
    </row>
    <row r="31" spans="1:12" ht="30" customHeight="1" x14ac:dyDescent="0.2">
      <c r="A31" s="262">
        <v>610015000031</v>
      </c>
      <c r="B31" s="106" t="s">
        <v>1302</v>
      </c>
      <c r="C31" s="266"/>
      <c r="D31" s="485"/>
      <c r="E31" s="559"/>
      <c r="F31" s="487"/>
      <c r="G31" s="608">
        <v>40.094999999999999</v>
      </c>
      <c r="H31" s="609" t="str">
        <f>[2]Traduzioni!$A$87</f>
        <v>паллета  pallet</v>
      </c>
      <c r="I31" s="609" t="str">
        <f>[2]Traduzioni!$A$85</f>
        <v>да - sì - yes</v>
      </c>
    </row>
    <row r="32" spans="1:12" ht="31.5" customHeight="1" x14ac:dyDescent="0.2">
      <c r="A32" s="262">
        <v>610015000032</v>
      </c>
      <c r="B32" s="106" t="s">
        <v>1303</v>
      </c>
      <c r="C32" s="266"/>
      <c r="D32" s="108" t="s">
        <v>806</v>
      </c>
      <c r="E32" s="162">
        <v>1429</v>
      </c>
      <c r="F32" s="110">
        <v>1286</v>
      </c>
      <c r="G32" s="283">
        <v>33.396000000000001</v>
      </c>
      <c r="H32" s="284" t="str">
        <f>[2]Traduzioni!$A$87</f>
        <v>паллета  pallet</v>
      </c>
      <c r="I32" s="284" t="str">
        <f>[2]Traduzioni!$A$85</f>
        <v>да - sì - yes</v>
      </c>
    </row>
    <row r="33" spans="1:12" ht="33.75" customHeight="1" thickBot="1" x14ac:dyDescent="0.25">
      <c r="A33" s="269"/>
      <c r="B33" s="130"/>
      <c r="C33" s="285"/>
      <c r="D33" s="131"/>
      <c r="E33" s="287"/>
      <c r="F33" s="287"/>
      <c r="G33" s="289"/>
      <c r="H33" s="288"/>
      <c r="I33" s="288"/>
    </row>
    <row r="34" spans="1:12" ht="44.25" customHeight="1" thickBot="1" x14ac:dyDescent="0.25">
      <c r="A34" s="68" t="str">
        <f>[2]Traduzioni!$B$5</f>
        <v>ФОРМАТ</v>
      </c>
      <c r="B34" s="476" t="s">
        <v>4</v>
      </c>
      <c r="C34" s="476"/>
      <c r="D34" s="69" t="str">
        <f>[2]Traduzioni!$B$6</f>
        <v>ОБРАБОТКА:</v>
      </c>
      <c r="E34" s="69"/>
      <c r="F34" s="69"/>
      <c r="G34" s="535"/>
      <c r="H34" s="535"/>
      <c r="I34" s="535"/>
    </row>
    <row r="35" spans="1:12" ht="21" hidden="1" customHeight="1" thickBot="1" x14ac:dyDescent="0.25">
      <c r="A35" s="73" t="str">
        <f>[2]Traduzioni!$A$5</f>
        <v>FORMATO</v>
      </c>
      <c r="B35" s="476"/>
      <c r="C35" s="476"/>
      <c r="D35" s="74" t="str">
        <f>[2]Traduzioni!$A$6</f>
        <v>FINITURA:</v>
      </c>
      <c r="E35" s="74"/>
      <c r="F35" s="74"/>
      <c r="G35" s="75"/>
      <c r="H35" s="76"/>
      <c r="I35" s="77"/>
    </row>
    <row r="36" spans="1:12" ht="21" hidden="1" customHeight="1" thickBot="1" x14ac:dyDescent="0.25">
      <c r="A36" s="78" t="str">
        <f>[2]Traduzioni!$C$5</f>
        <v>SIZE</v>
      </c>
      <c r="B36" s="476"/>
      <c r="C36" s="476"/>
      <c r="D36" s="79" t="str">
        <f>[2]Traduzioni!$C$6</f>
        <v>FINISH:</v>
      </c>
      <c r="E36" s="79"/>
      <c r="F36" s="79"/>
      <c r="G36" s="80"/>
      <c r="H36" s="81"/>
      <c r="I36" s="82"/>
    </row>
    <row r="37" spans="1:12" ht="20.25" hidden="1" customHeight="1" thickBot="1" x14ac:dyDescent="0.25">
      <c r="J37" s="51"/>
      <c r="K37" s="51"/>
      <c r="L37" s="51"/>
    </row>
    <row r="38" spans="1:12" ht="39.75" customHeight="1" thickBot="1" x14ac:dyDescent="0.25">
      <c r="A38" s="83" t="str">
        <f>[2]Traduzioni!$B$7</f>
        <v>КОД</v>
      </c>
      <c r="B38" s="84" t="str">
        <f>[2]Traduzioni!$B$8</f>
        <v>АРТИКУЛ</v>
      </c>
      <c r="C38" s="85"/>
      <c r="D38" s="83" t="str">
        <f>[2]Traduzioni!$B$9</f>
        <v>ЕД.ИЗМ.</v>
      </c>
      <c r="E38" s="86" t="str">
        <f>[2]Traduzioni!$B$10</f>
        <v>РУБЛИ</v>
      </c>
      <c r="F38" s="86" t="str">
        <f>[2]Traduzioni!$B$10</f>
        <v>РУБЛИ</v>
      </c>
      <c r="G38" s="87" t="str">
        <f>[2]Traduzioni!$B$15</f>
        <v>М2 в паллете</v>
      </c>
      <c r="H38" s="87" t="str">
        <f>[2]Traduzioni!$B$11</f>
        <v>Минималь-ный заказ</v>
      </c>
      <c r="I38" s="87" t="str">
        <f>[2]Traduzioni!$B$12</f>
        <v>Продается только коробками</v>
      </c>
      <c r="J38" s="51"/>
      <c r="K38" s="51"/>
      <c r="L38" s="51"/>
    </row>
    <row r="39" spans="1:12" ht="21" hidden="1" customHeight="1" thickBot="1" x14ac:dyDescent="0.25">
      <c r="A39" s="88" t="str">
        <f>[2]Traduzioni!$A$7</f>
        <v>CODICE</v>
      </c>
      <c r="B39" s="89" t="str">
        <f>[2]Traduzioni!$A$8</f>
        <v>ARTICOLO</v>
      </c>
      <c r="C39" s="90"/>
      <c r="D39" s="88" t="str">
        <f>[2]Traduzioni!$A$9</f>
        <v>U.M.</v>
      </c>
      <c r="E39" s="91" t="str">
        <f>[2]Traduzioni!$A$10</f>
        <v>RUBLI</v>
      </c>
      <c r="F39" s="91" t="str">
        <f>[2]Traduzioni!$A$10</f>
        <v>RUBLI</v>
      </c>
      <c r="G39" s="92" t="str">
        <f>[2]Traduzioni!$A$15</f>
        <v>Mq per pallet</v>
      </c>
      <c r="H39" s="92" t="str">
        <f>[2]Traduzioni!$A$11</f>
        <v>Ordine minimo</v>
      </c>
      <c r="I39" s="92" t="str">
        <f>[2]Traduzioni!$A$12</f>
        <v>Venduto solo a scatole intere</v>
      </c>
      <c r="J39" s="51"/>
      <c r="K39" s="51"/>
      <c r="L39" s="51"/>
    </row>
    <row r="40" spans="1:12" ht="8.25" hidden="1" customHeight="1" thickBot="1" x14ac:dyDescent="0.25">
      <c r="A40" s="93" t="str">
        <f>[2]Traduzioni!$C$7</f>
        <v>CODE</v>
      </c>
      <c r="B40" s="94" t="str">
        <f>[2]Traduzioni!$C$8</f>
        <v>ITEM</v>
      </c>
      <c r="C40" s="95"/>
      <c r="D40" s="93" t="str">
        <f>[2]Traduzioni!$C$9</f>
        <v>U.M.</v>
      </c>
      <c r="E40" s="96" t="s">
        <v>1273</v>
      </c>
      <c r="F40" s="96" t="s">
        <v>1274</v>
      </c>
      <c r="G40" s="97" t="str">
        <f>[2]Traduzioni!$C$15</f>
        <v xml:space="preserve">Sqm per pallet </v>
      </c>
      <c r="H40" s="97" t="str">
        <f>[2]Traduzioni!$C$11</f>
        <v>Min. Qty to be ordered</v>
      </c>
      <c r="I40" s="97" t="str">
        <f>[2]Traduzioni!$C$12</f>
        <v>Sold for full boxes only</v>
      </c>
    </row>
    <row r="41" spans="1:12" ht="32.25" thickBot="1" x14ac:dyDescent="0.25">
      <c r="A41" s="262">
        <v>610010000104</v>
      </c>
      <c r="B41" s="99" t="s">
        <v>1298</v>
      </c>
      <c r="C41" s="265"/>
      <c r="D41" s="485" t="s">
        <v>806</v>
      </c>
      <c r="E41" s="612">
        <v>797</v>
      </c>
      <c r="F41" s="482">
        <v>718</v>
      </c>
      <c r="G41" s="597">
        <v>38.880000000000003</v>
      </c>
      <c r="H41" s="489" t="str">
        <f>[2]Traduzioni!$A$87</f>
        <v>паллета  pallet</v>
      </c>
      <c r="I41" s="597" t="str">
        <f>[2]Traduzioni!$A$85</f>
        <v>да - sì - yes</v>
      </c>
      <c r="J41" s="51"/>
      <c r="K41" s="51"/>
      <c r="L41" s="51"/>
    </row>
    <row r="42" spans="1:12" ht="31.5" customHeight="1" thickBot="1" x14ac:dyDescent="0.25">
      <c r="A42" s="262">
        <v>610010000105</v>
      </c>
      <c r="B42" s="106" t="s">
        <v>1299</v>
      </c>
      <c r="C42" s="265"/>
      <c r="D42" s="485"/>
      <c r="E42" s="612"/>
      <c r="F42" s="482"/>
      <c r="G42" s="597"/>
      <c r="H42" s="489"/>
      <c r="I42" s="597"/>
      <c r="J42" s="51"/>
      <c r="K42" s="51"/>
      <c r="L42" s="51"/>
    </row>
    <row r="43" spans="1:12" ht="29.45" customHeight="1" x14ac:dyDescent="0.2">
      <c r="A43" s="262">
        <v>610010000170</v>
      </c>
      <c r="B43" s="106" t="s">
        <v>1300</v>
      </c>
      <c r="C43" s="266"/>
      <c r="D43" s="485"/>
      <c r="E43" s="612"/>
      <c r="F43" s="482"/>
      <c r="G43" s="597"/>
      <c r="H43" s="489" t="str">
        <f>[2]Traduzioni!$A$87</f>
        <v>паллета  pallet</v>
      </c>
      <c r="I43" s="597" t="str">
        <f>[2]Traduzioni!$A$85</f>
        <v>да - sì - yes</v>
      </c>
      <c r="J43" s="51"/>
      <c r="K43" s="51"/>
      <c r="L43" s="51"/>
    </row>
    <row r="44" spans="1:12" ht="27" customHeight="1" x14ac:dyDescent="0.2">
      <c r="A44" s="262">
        <v>610010000141</v>
      </c>
      <c r="B44" s="290" t="s">
        <v>1301</v>
      </c>
      <c r="C44" s="266"/>
      <c r="D44" s="489" t="s">
        <v>806</v>
      </c>
      <c r="E44" s="559">
        <v>975</v>
      </c>
      <c r="F44" s="487">
        <v>878</v>
      </c>
      <c r="G44" s="489">
        <v>38.880000000000003</v>
      </c>
      <c r="H44" s="489" t="str">
        <f>[2]Traduzioni!$A$87</f>
        <v>паллета  pallet</v>
      </c>
      <c r="I44" s="489" t="str">
        <f>[2]Traduzioni!$A$85</f>
        <v>да - sì - yes</v>
      </c>
    </row>
    <row r="45" spans="1:12" ht="30.75" customHeight="1" x14ac:dyDescent="0.2">
      <c r="A45" s="262">
        <v>610010000106</v>
      </c>
      <c r="B45" s="291" t="s">
        <v>1302</v>
      </c>
      <c r="C45" s="292"/>
      <c r="D45" s="489"/>
      <c r="E45" s="559"/>
      <c r="F45" s="487"/>
      <c r="G45" s="489"/>
      <c r="H45" s="489"/>
      <c r="I45" s="489"/>
    </row>
    <row r="46" spans="1:12" ht="30.75" customHeight="1" x14ac:dyDescent="0.2">
      <c r="A46" s="267">
        <v>61001000159</v>
      </c>
      <c r="B46" s="106" t="s">
        <v>1303</v>
      </c>
      <c r="C46" s="266"/>
      <c r="D46" s="112" t="s">
        <v>806</v>
      </c>
      <c r="E46" s="162">
        <v>1329</v>
      </c>
      <c r="F46" s="110">
        <v>1196</v>
      </c>
      <c r="G46" s="112">
        <v>38.880000000000003</v>
      </c>
      <c r="H46" s="143" t="str">
        <f>[2]Traduzioni!$A$87</f>
        <v>паллета  pallet</v>
      </c>
      <c r="I46" s="112" t="str">
        <f>[2]Traduzioni!$A$85</f>
        <v>да - sì - yes</v>
      </c>
    </row>
    <row r="47" spans="1:12" ht="30.75" customHeight="1" thickBot="1" x14ac:dyDescent="0.25">
      <c r="B47" s="127"/>
      <c r="C47" s="127"/>
      <c r="E47" s="113"/>
      <c r="F47" s="113"/>
    </row>
    <row r="48" spans="1:12" ht="53.25" customHeight="1" thickBot="1" x14ac:dyDescent="0.25">
      <c r="A48" s="68" t="str">
        <f>[2]Traduzioni!$B$5</f>
        <v>ФОРМАТ</v>
      </c>
      <c r="B48" s="476" t="s">
        <v>4</v>
      </c>
      <c r="C48" s="476"/>
      <c r="D48" s="69" t="str">
        <f>[2]Traduzioni!$B$6</f>
        <v>ОБРАБОТКА:</v>
      </c>
      <c r="E48" s="115"/>
      <c r="F48" s="115"/>
      <c r="G48" s="527"/>
      <c r="H48" s="527"/>
      <c r="I48" s="527"/>
    </row>
    <row r="49" spans="1:12" ht="30.75" hidden="1" customHeight="1" thickBot="1" x14ac:dyDescent="0.25">
      <c r="A49" s="73" t="str">
        <f>[2]Traduzioni!$A$5</f>
        <v>FORMATO</v>
      </c>
      <c r="B49" s="476"/>
      <c r="C49" s="476"/>
      <c r="D49" s="74" t="str">
        <f>[2]Traduzioni!$A$6</f>
        <v>FINITURA:</v>
      </c>
      <c r="E49" s="117"/>
      <c r="F49" s="117"/>
      <c r="G49" s="610"/>
      <c r="H49" s="610"/>
      <c r="I49" s="610"/>
    </row>
    <row r="50" spans="1:12" ht="21" hidden="1" thickBot="1" x14ac:dyDescent="0.25">
      <c r="A50" s="78" t="str">
        <f>[2]Traduzioni!$C$5</f>
        <v>SIZE</v>
      </c>
      <c r="B50" s="476"/>
      <c r="C50" s="476"/>
      <c r="D50" s="79" t="str">
        <f>[2]Traduzioni!$C$6</f>
        <v>FINISH:</v>
      </c>
      <c r="E50" s="119"/>
      <c r="F50" s="119"/>
      <c r="G50" s="611"/>
      <c r="H50" s="611"/>
      <c r="I50" s="611"/>
    </row>
    <row r="51" spans="1:12" ht="20.25" hidden="1" customHeight="1" thickBot="1" x14ac:dyDescent="0.25">
      <c r="E51" s="113"/>
      <c r="F51" s="113"/>
      <c r="J51" s="51"/>
      <c r="K51" s="51"/>
      <c r="L51" s="51"/>
    </row>
    <row r="52" spans="1:12" ht="40.5" customHeight="1" thickBot="1" x14ac:dyDescent="0.25">
      <c r="A52" s="83" t="str">
        <f>[2]Traduzioni!$B$7</f>
        <v>КОД</v>
      </c>
      <c r="B52" s="84" t="str">
        <f>[2]Traduzioni!$B$8</f>
        <v>АРТИКУЛ</v>
      </c>
      <c r="C52" s="85"/>
      <c r="D52" s="83" t="str">
        <f>[2]Traduzioni!$B$9</f>
        <v>ЕД.ИЗМ.</v>
      </c>
      <c r="E52" s="86" t="str">
        <f>[2]Traduzioni!$B$10</f>
        <v>РУБЛИ</v>
      </c>
      <c r="F52" s="86" t="str">
        <f>[2]Traduzioni!$B$10</f>
        <v>РУБЛИ</v>
      </c>
      <c r="G52" s="87" t="str">
        <f>[2]Traduzioni!$B$15</f>
        <v>М2 в паллете</v>
      </c>
      <c r="H52" s="87" t="str">
        <f>[2]Traduzioni!$B$11</f>
        <v>Минималь-ный заказ</v>
      </c>
      <c r="I52" s="87" t="str">
        <f>[2]Traduzioni!$B$12</f>
        <v>Продается только коробками</v>
      </c>
      <c r="J52" s="51"/>
      <c r="K52" s="51"/>
      <c r="L52" s="51"/>
    </row>
    <row r="53" spans="1:12" ht="21" hidden="1" customHeight="1" thickBot="1" x14ac:dyDescent="0.25">
      <c r="A53" s="88" t="str">
        <f>[2]Traduzioni!$A$7</f>
        <v>CODICE</v>
      </c>
      <c r="B53" s="89" t="str">
        <f>[2]Traduzioni!$A$8</f>
        <v>ARTICOLO</v>
      </c>
      <c r="C53" s="90"/>
      <c r="D53" s="88" t="str">
        <f>[2]Traduzioni!$A$9</f>
        <v>U.M.</v>
      </c>
      <c r="E53" s="91" t="str">
        <f>[2]Traduzioni!$A$10</f>
        <v>RUBLI</v>
      </c>
      <c r="F53" s="91" t="str">
        <f>[2]Traduzioni!$A$10</f>
        <v>RUBLI</v>
      </c>
      <c r="G53" s="92" t="str">
        <f>[2]Traduzioni!$A$15</f>
        <v>Mq per pallet</v>
      </c>
      <c r="H53" s="92" t="str">
        <f>[2]Traduzioni!$A$11</f>
        <v>Ordine minimo</v>
      </c>
      <c r="I53" s="92" t="str">
        <f>[2]Traduzioni!$A$12</f>
        <v>Venduto solo a scatole intere</v>
      </c>
      <c r="J53" s="51"/>
      <c r="K53" s="51"/>
      <c r="L53" s="51"/>
    </row>
    <row r="54" spans="1:12" ht="15" hidden="1" customHeight="1" thickBot="1" x14ac:dyDescent="0.25">
      <c r="A54" s="93" t="str">
        <f>[2]Traduzioni!$C$7</f>
        <v>CODE</v>
      </c>
      <c r="B54" s="94" t="str">
        <f>[2]Traduzioni!$C$8</f>
        <v>ITEM</v>
      </c>
      <c r="C54" s="95"/>
      <c r="D54" s="93" t="str">
        <f>[2]Traduzioni!$C$9</f>
        <v>U.M.</v>
      </c>
      <c r="E54" s="96" t="s">
        <v>1273</v>
      </c>
      <c r="F54" s="96" t="s">
        <v>1274</v>
      </c>
      <c r="G54" s="97" t="str">
        <f>[2]Traduzioni!$C$15</f>
        <v xml:space="preserve">Sqm per pallet </v>
      </c>
      <c r="H54" s="97" t="str">
        <f>[2]Traduzioni!$C$11</f>
        <v>Min. Qty to be ordered</v>
      </c>
      <c r="I54" s="97" t="str">
        <f>[2]Traduzioni!$C$12</f>
        <v>Sold for full boxes only</v>
      </c>
    </row>
    <row r="55" spans="1:12" ht="32.25" thickBot="1" x14ac:dyDescent="0.25">
      <c r="A55" s="262">
        <v>610015000025</v>
      </c>
      <c r="B55" s="99" t="s">
        <v>1298</v>
      </c>
      <c r="C55" s="265"/>
      <c r="D55" s="485" t="s">
        <v>806</v>
      </c>
      <c r="E55" s="559">
        <v>1126</v>
      </c>
      <c r="F55" s="482">
        <v>1014</v>
      </c>
      <c r="G55" s="597">
        <v>38.880000000000003</v>
      </c>
      <c r="H55" s="489" t="str">
        <f>[2]Traduzioni!$A$87</f>
        <v>паллета  pallet</v>
      </c>
      <c r="I55" s="597" t="str">
        <f>[2]Traduzioni!$A$85</f>
        <v>да - sì - yes</v>
      </c>
      <c r="J55" s="51"/>
      <c r="K55" s="51"/>
      <c r="L55" s="51"/>
    </row>
    <row r="56" spans="1:12" ht="24.75" customHeight="1" thickBot="1" x14ac:dyDescent="0.25">
      <c r="A56" s="262">
        <v>610015000026</v>
      </c>
      <c r="B56" s="291" t="s">
        <v>1299</v>
      </c>
      <c r="C56" s="293"/>
      <c r="D56" s="485"/>
      <c r="E56" s="559"/>
      <c r="F56" s="482"/>
      <c r="G56" s="597"/>
      <c r="H56" s="489"/>
      <c r="I56" s="597"/>
      <c r="J56" s="51"/>
      <c r="K56" s="51"/>
      <c r="L56" s="51"/>
    </row>
    <row r="57" spans="1:12" ht="33" customHeight="1" x14ac:dyDescent="0.2">
      <c r="A57" s="267">
        <v>61001500049</v>
      </c>
      <c r="B57" s="290" t="s">
        <v>1304</v>
      </c>
      <c r="C57" s="266"/>
      <c r="D57" s="485"/>
      <c r="E57" s="559"/>
      <c r="F57" s="482"/>
      <c r="G57" s="597"/>
      <c r="H57" s="489" t="str">
        <f>[2]Traduzioni!$A$87</f>
        <v>паллета  pallet</v>
      </c>
      <c r="I57" s="597" t="str">
        <f>[2]Traduzioni!$A$85</f>
        <v>да - sì - yes</v>
      </c>
      <c r="J57" s="51"/>
      <c r="K57" s="51"/>
      <c r="L57" s="51"/>
    </row>
    <row r="58" spans="1:12" ht="33.75" customHeight="1" x14ac:dyDescent="0.2">
      <c r="A58" s="267">
        <v>61001500046</v>
      </c>
      <c r="B58" s="290" t="s">
        <v>1301</v>
      </c>
      <c r="C58" s="266"/>
      <c r="D58" s="489" t="s">
        <v>806</v>
      </c>
      <c r="E58" s="559">
        <v>1353</v>
      </c>
      <c r="F58" s="487">
        <v>1218</v>
      </c>
      <c r="G58" s="489">
        <v>38.880000000000003</v>
      </c>
      <c r="H58" s="489" t="str">
        <f>[2]Traduzioni!$A$87</f>
        <v>паллета  pallet</v>
      </c>
      <c r="I58" s="489" t="str">
        <f>[2]Traduzioni!$A$85</f>
        <v>да - sì - yes</v>
      </c>
    </row>
    <row r="59" spans="1:12" ht="33.75" customHeight="1" x14ac:dyDescent="0.2">
      <c r="A59" s="262">
        <v>610015000027</v>
      </c>
      <c r="B59" s="294" t="s">
        <v>1302</v>
      </c>
      <c r="C59" s="265"/>
      <c r="D59" s="489"/>
      <c r="E59" s="559"/>
      <c r="F59" s="487"/>
      <c r="G59" s="489"/>
      <c r="H59" s="489"/>
      <c r="I59" s="489"/>
    </row>
    <row r="60" spans="1:12" ht="36.75" customHeight="1" x14ac:dyDescent="0.2">
      <c r="A60" s="267">
        <v>61001500048</v>
      </c>
      <c r="B60" s="106" t="s">
        <v>1303</v>
      </c>
      <c r="C60" s="266"/>
      <c r="D60" s="112" t="s">
        <v>806</v>
      </c>
      <c r="E60" s="162">
        <v>1738</v>
      </c>
      <c r="F60" s="110">
        <v>1565</v>
      </c>
      <c r="G60" s="112">
        <v>38.880000000000003</v>
      </c>
      <c r="H60" s="143" t="str">
        <f>[2]Traduzioni!$A$87</f>
        <v>паллета  pallet</v>
      </c>
      <c r="I60" s="112" t="str">
        <f>[2]Traduzioni!$A$85</f>
        <v>да - sì - yes</v>
      </c>
    </row>
    <row r="61" spans="1:12" ht="38.25" customHeight="1" thickBot="1" x14ac:dyDescent="0.25">
      <c r="A61" s="286"/>
      <c r="B61" s="130"/>
      <c r="C61" s="285"/>
      <c r="D61" s="131"/>
      <c r="E61" s="287"/>
      <c r="F61" s="287"/>
      <c r="G61" s="131"/>
      <c r="H61" s="131"/>
      <c r="I61" s="131"/>
    </row>
    <row r="62" spans="1:12" ht="57.75" customHeight="1" thickBot="1" x14ac:dyDescent="0.25">
      <c r="A62" s="68" t="str">
        <f>[2]Traduzioni!$B$5</f>
        <v>ФОРМАТ</v>
      </c>
      <c r="B62" s="476" t="s">
        <v>903</v>
      </c>
      <c r="C62" s="476"/>
      <c r="D62" s="69" t="str">
        <f>[2]Traduzioni!$B$6</f>
        <v>ОБРАБОТКА:</v>
      </c>
      <c r="E62" s="69"/>
      <c r="F62" s="69"/>
      <c r="G62" s="535"/>
      <c r="H62" s="535"/>
      <c r="I62" s="535"/>
    </row>
    <row r="63" spans="1:12" ht="38.25" hidden="1" customHeight="1" thickBot="1" x14ac:dyDescent="0.25">
      <c r="A63" s="73" t="str">
        <f>[2]Traduzioni!$A$5</f>
        <v>FORMATO</v>
      </c>
      <c r="B63" s="476"/>
      <c r="C63" s="476"/>
      <c r="D63" s="74" t="str">
        <f>[2]Traduzioni!$A$6</f>
        <v>FINITURA:</v>
      </c>
      <c r="E63" s="74"/>
      <c r="F63" s="74"/>
      <c r="G63" s="75"/>
      <c r="H63" s="76"/>
      <c r="I63" s="77"/>
    </row>
    <row r="64" spans="1:12" ht="20.25" hidden="1" customHeight="1" thickBot="1" x14ac:dyDescent="0.25">
      <c r="A64" s="78" t="str">
        <f>[2]Traduzioni!$C$5</f>
        <v>SIZE</v>
      </c>
      <c r="B64" s="476"/>
      <c r="C64" s="476"/>
      <c r="D64" s="79" t="str">
        <f>[2]Traduzioni!$C$6</f>
        <v>FINISH:</v>
      </c>
      <c r="E64" s="79"/>
      <c r="F64" s="79"/>
      <c r="G64" s="80"/>
      <c r="H64" s="81"/>
      <c r="I64" s="82"/>
    </row>
    <row r="65" spans="1:12" ht="20.25" hidden="1" customHeight="1" thickBot="1" x14ac:dyDescent="0.25">
      <c r="J65" s="51"/>
      <c r="K65" s="51"/>
      <c r="L65" s="51"/>
    </row>
    <row r="66" spans="1:12" ht="47.25" customHeight="1" thickBot="1" x14ac:dyDescent="0.25">
      <c r="A66" s="83" t="str">
        <f>[2]Traduzioni!$B$7</f>
        <v>КОД</v>
      </c>
      <c r="B66" s="84" t="str">
        <f>[2]Traduzioni!$B$8</f>
        <v>АРТИКУЛ</v>
      </c>
      <c r="C66" s="85"/>
      <c r="D66" s="83" t="str">
        <f>[2]Traduzioni!$B$9</f>
        <v>ЕД.ИЗМ.</v>
      </c>
      <c r="E66" s="86" t="str">
        <f>[2]Traduzioni!$B$10</f>
        <v>РУБЛИ</v>
      </c>
      <c r="F66" s="86" t="str">
        <f>[2]Traduzioni!$B$10</f>
        <v>РУБЛИ</v>
      </c>
      <c r="G66" s="87" t="str">
        <f>[2]Traduzioni!$B$15</f>
        <v>М2 в паллете</v>
      </c>
      <c r="H66" s="87" t="str">
        <f>[2]Traduzioni!$B$11</f>
        <v>Минималь-ный заказ</v>
      </c>
      <c r="I66" s="87" t="str">
        <f>[2]Traduzioni!$B$12</f>
        <v>Продается только коробками</v>
      </c>
      <c r="J66" s="51"/>
      <c r="K66" s="51"/>
      <c r="L66" s="51"/>
    </row>
    <row r="67" spans="1:12" ht="20.25" hidden="1" customHeight="1" thickBot="1" x14ac:dyDescent="0.25">
      <c r="A67" s="88" t="str">
        <f>[2]Traduzioni!$A$7</f>
        <v>CODICE</v>
      </c>
      <c r="B67" s="89" t="str">
        <f>[2]Traduzioni!$A$8</f>
        <v>ARTICOLO</v>
      </c>
      <c r="C67" s="90"/>
      <c r="D67" s="88" t="str">
        <f>[2]Traduzioni!$A$9</f>
        <v>U.M.</v>
      </c>
      <c r="E67" s="91" t="str">
        <f>[2]Traduzioni!$A$10</f>
        <v>RUBLI</v>
      </c>
      <c r="F67" s="91" t="str">
        <f>[2]Traduzioni!$A$10</f>
        <v>RUBLI</v>
      </c>
      <c r="G67" s="92" t="str">
        <f>[2]Traduzioni!$A$15</f>
        <v>Mq per pallet</v>
      </c>
      <c r="H67" s="92" t="str">
        <f>[2]Traduzioni!$A$11</f>
        <v>Ordine minimo</v>
      </c>
      <c r="I67" s="92" t="str">
        <f>[2]Traduzioni!$A$12</f>
        <v>Venduto solo a scatole intere</v>
      </c>
      <c r="J67" s="51"/>
      <c r="K67" s="51"/>
      <c r="L67" s="51"/>
    </row>
    <row r="68" spans="1:12" ht="23.25" hidden="1" customHeight="1" thickBot="1" x14ac:dyDescent="0.25">
      <c r="A68" s="93" t="str">
        <f>[2]Traduzioni!$C$7</f>
        <v>CODE</v>
      </c>
      <c r="B68" s="94" t="str">
        <f>[2]Traduzioni!$C$8</f>
        <v>ITEM</v>
      </c>
      <c r="C68" s="95"/>
      <c r="D68" s="93" t="str">
        <f>[2]Traduzioni!$C$9</f>
        <v>U.M.</v>
      </c>
      <c r="E68" s="96" t="s">
        <v>1273</v>
      </c>
      <c r="F68" s="96" t="s">
        <v>1274</v>
      </c>
      <c r="G68" s="97" t="str">
        <f>[2]Traduzioni!$C$15</f>
        <v xml:space="preserve">Sqm per pallet </v>
      </c>
      <c r="H68" s="97" t="str">
        <f>[2]Traduzioni!$C$11</f>
        <v>Min. Qty to be ordered</v>
      </c>
      <c r="I68" s="97" t="str">
        <f>[2]Traduzioni!$C$12</f>
        <v>Sold for full boxes only</v>
      </c>
    </row>
    <row r="69" spans="1:12" ht="32.25" thickBot="1" x14ac:dyDescent="0.25">
      <c r="A69" s="262">
        <v>610010000171</v>
      </c>
      <c r="B69" s="99" t="s">
        <v>1305</v>
      </c>
      <c r="C69" s="265"/>
      <c r="D69" s="485" t="s">
        <v>806</v>
      </c>
      <c r="E69" s="612">
        <v>853</v>
      </c>
      <c r="F69" s="482">
        <v>768</v>
      </c>
      <c r="G69" s="597">
        <v>43.2</v>
      </c>
      <c r="H69" s="489" t="str">
        <f>[2]Traduzioni!$A$87</f>
        <v>паллета  pallet</v>
      </c>
      <c r="I69" s="597" t="str">
        <f>[2]Traduzioni!$A$85</f>
        <v>да - sì - yes</v>
      </c>
      <c r="J69" s="51"/>
      <c r="K69" s="51"/>
      <c r="L69" s="51"/>
    </row>
    <row r="70" spans="1:12" ht="28.5" customHeight="1" thickBot="1" x14ac:dyDescent="0.25">
      <c r="A70" s="262">
        <v>610010000172</v>
      </c>
      <c r="B70" s="106" t="s">
        <v>1306</v>
      </c>
      <c r="C70" s="265"/>
      <c r="D70" s="485"/>
      <c r="E70" s="612"/>
      <c r="F70" s="482"/>
      <c r="G70" s="597"/>
      <c r="H70" s="489"/>
      <c r="I70" s="597"/>
      <c r="J70" s="51"/>
      <c r="K70" s="51"/>
      <c r="L70" s="51"/>
    </row>
    <row r="71" spans="1:12" ht="32.25" customHeight="1" x14ac:dyDescent="0.2">
      <c r="A71" s="262">
        <v>610010000173</v>
      </c>
      <c r="B71" s="106" t="s">
        <v>1307</v>
      </c>
      <c r="C71" s="266"/>
      <c r="D71" s="485"/>
      <c r="E71" s="612"/>
      <c r="F71" s="482"/>
      <c r="G71" s="597"/>
      <c r="H71" s="489" t="str">
        <f>[2]Traduzioni!$A$87</f>
        <v>паллета  pallet</v>
      </c>
      <c r="I71" s="597" t="str">
        <f>[2]Traduzioni!$A$85</f>
        <v>да - sì - yes</v>
      </c>
      <c r="J71" s="51"/>
      <c r="K71" s="51"/>
      <c r="L71" s="51"/>
    </row>
    <row r="72" spans="1:12" ht="29.85" customHeight="1" x14ac:dyDescent="0.2">
      <c r="A72" s="262">
        <v>610010000174</v>
      </c>
      <c r="B72" s="290" t="s">
        <v>1308</v>
      </c>
      <c r="C72" s="266"/>
      <c r="D72" s="489" t="s">
        <v>806</v>
      </c>
      <c r="E72" s="559">
        <v>1044</v>
      </c>
      <c r="F72" s="487">
        <v>940</v>
      </c>
      <c r="G72" s="489">
        <v>43.2</v>
      </c>
      <c r="H72" s="489" t="str">
        <f>[2]Traduzioni!$A$87</f>
        <v>паллета  pallet</v>
      </c>
      <c r="I72" s="489" t="str">
        <f>[2]Traduzioni!$A$85</f>
        <v>да - sì - yes</v>
      </c>
    </row>
    <row r="73" spans="1:12" ht="30.75" customHeight="1" x14ac:dyDescent="0.2">
      <c r="A73" s="262">
        <v>610010000176</v>
      </c>
      <c r="B73" s="291" t="s">
        <v>1309</v>
      </c>
      <c r="C73" s="292"/>
      <c r="D73" s="489"/>
      <c r="E73" s="559"/>
      <c r="F73" s="487"/>
      <c r="G73" s="489"/>
      <c r="H73" s="489"/>
      <c r="I73" s="489"/>
    </row>
    <row r="74" spans="1:12" ht="30.75" customHeight="1" x14ac:dyDescent="0.2">
      <c r="A74" s="267">
        <v>61001000175</v>
      </c>
      <c r="B74" s="106" t="s">
        <v>1310</v>
      </c>
      <c r="C74" s="266"/>
      <c r="D74" s="112" t="s">
        <v>806</v>
      </c>
      <c r="E74" s="162">
        <v>1420</v>
      </c>
      <c r="F74" s="110">
        <v>1278</v>
      </c>
      <c r="G74" s="112">
        <v>43.2</v>
      </c>
      <c r="H74" s="143" t="str">
        <f>[2]Traduzioni!$A$87</f>
        <v>паллета  pallet</v>
      </c>
      <c r="I74" s="112" t="str">
        <f>[2]Traduzioni!$A$85</f>
        <v>да - sì - yes</v>
      </c>
    </row>
    <row r="75" spans="1:12" ht="30.75" customHeight="1" thickBot="1" x14ac:dyDescent="0.25">
      <c r="A75" s="286"/>
      <c r="B75" s="130"/>
      <c r="C75" s="285"/>
      <c r="D75" s="131"/>
      <c r="E75" s="287"/>
      <c r="F75" s="287"/>
      <c r="G75" s="131"/>
      <c r="H75" s="131"/>
      <c r="I75" s="131"/>
    </row>
    <row r="76" spans="1:12" ht="42" customHeight="1" thickBot="1" x14ac:dyDescent="0.25">
      <c r="A76" s="68" t="str">
        <f>[2]Traduzioni!$B$5</f>
        <v>ФОРМАТ</v>
      </c>
      <c r="B76" s="476" t="s">
        <v>903</v>
      </c>
      <c r="C76" s="476"/>
      <c r="D76" s="69" t="str">
        <f>[2]Traduzioni!$B$6</f>
        <v>ОБРАБОТКА:</v>
      </c>
      <c r="E76" s="69"/>
      <c r="F76" s="69"/>
      <c r="G76" s="527"/>
      <c r="H76" s="527"/>
      <c r="I76" s="527"/>
    </row>
    <row r="77" spans="1:12" ht="30.75" hidden="1" customHeight="1" thickBot="1" x14ac:dyDescent="0.25">
      <c r="A77" s="73" t="str">
        <f>[2]Traduzioni!$A$5</f>
        <v>FORMATO</v>
      </c>
      <c r="B77" s="476"/>
      <c r="C77" s="476"/>
      <c r="D77" s="74" t="str">
        <f>[2]Traduzioni!$A$6</f>
        <v>FINITURA:</v>
      </c>
      <c r="E77" s="74"/>
      <c r="F77" s="74"/>
      <c r="G77" s="610"/>
      <c r="H77" s="610"/>
      <c r="I77" s="610"/>
    </row>
    <row r="78" spans="1:12" ht="18.75" hidden="1" customHeight="1" thickBot="1" x14ac:dyDescent="0.25">
      <c r="A78" s="78" t="str">
        <f>[2]Traduzioni!$C$5</f>
        <v>SIZE</v>
      </c>
      <c r="B78" s="476"/>
      <c r="C78" s="476"/>
      <c r="D78" s="79" t="str">
        <f>[2]Traduzioni!$C$6</f>
        <v>FINISH:</v>
      </c>
      <c r="E78" s="79"/>
      <c r="F78" s="79"/>
      <c r="G78" s="611"/>
      <c r="H78" s="611"/>
      <c r="I78" s="611"/>
    </row>
    <row r="79" spans="1:12" ht="20.25" hidden="1" customHeight="1" thickBot="1" x14ac:dyDescent="0.25">
      <c r="J79" s="51"/>
      <c r="K79" s="51"/>
      <c r="L79" s="51"/>
    </row>
    <row r="80" spans="1:12" ht="48.75" customHeight="1" thickBot="1" x14ac:dyDescent="0.25">
      <c r="A80" s="83" t="str">
        <f>[2]Traduzioni!$B$7</f>
        <v>КОД</v>
      </c>
      <c r="B80" s="84" t="str">
        <f>[2]Traduzioni!$B$8</f>
        <v>АРТИКУЛ</v>
      </c>
      <c r="C80" s="85"/>
      <c r="D80" s="83" t="str">
        <f>[2]Traduzioni!$B$9</f>
        <v>ЕД.ИЗМ.</v>
      </c>
      <c r="E80" s="86" t="str">
        <f>[2]Traduzioni!$B$10</f>
        <v>РУБЛИ</v>
      </c>
      <c r="F80" s="86" t="str">
        <f>[2]Traduzioni!$B$10</f>
        <v>РУБЛИ</v>
      </c>
      <c r="G80" s="87" t="str">
        <f>[2]Traduzioni!$B$15</f>
        <v>М2 в паллете</v>
      </c>
      <c r="H80" s="87" t="str">
        <f>[2]Traduzioni!$B$11</f>
        <v>Минималь-ный заказ</v>
      </c>
      <c r="I80" s="87" t="str">
        <f>[2]Traduzioni!$B$12</f>
        <v>Продается только коробками</v>
      </c>
      <c r="J80" s="51"/>
      <c r="K80" s="51"/>
      <c r="L80" s="51"/>
    </row>
    <row r="81" spans="1:12" ht="19.5" hidden="1" customHeight="1" thickBot="1" x14ac:dyDescent="0.25">
      <c r="A81" s="88" t="str">
        <f>[2]Traduzioni!$A$7</f>
        <v>CODICE</v>
      </c>
      <c r="B81" s="89" t="str">
        <f>[2]Traduzioni!$A$8</f>
        <v>ARTICOLO</v>
      </c>
      <c r="C81" s="90"/>
      <c r="D81" s="88" t="str">
        <f>[2]Traduzioni!$A$9</f>
        <v>U.M.</v>
      </c>
      <c r="E81" s="91" t="str">
        <f>[2]Traduzioni!$A$10</f>
        <v>RUBLI</v>
      </c>
      <c r="F81" s="91" t="str">
        <f>[2]Traduzioni!$A$10</f>
        <v>RUBLI</v>
      </c>
      <c r="G81" s="92" t="str">
        <f>[2]Traduzioni!$A$15</f>
        <v>Mq per pallet</v>
      </c>
      <c r="H81" s="92" t="str">
        <f>[2]Traduzioni!$A$11</f>
        <v>Ordine minimo</v>
      </c>
      <c r="I81" s="92" t="str">
        <f>[2]Traduzioni!$A$12</f>
        <v>Venduto solo a scatole intere</v>
      </c>
      <c r="J81" s="51"/>
      <c r="K81" s="51"/>
      <c r="L81" s="51"/>
    </row>
    <row r="82" spans="1:12" ht="29.25" hidden="1" customHeight="1" thickBot="1" x14ac:dyDescent="0.25">
      <c r="A82" s="93" t="str">
        <f>[2]Traduzioni!$C$7</f>
        <v>CODE</v>
      </c>
      <c r="B82" s="94" t="str">
        <f>[2]Traduzioni!$C$8</f>
        <v>ITEM</v>
      </c>
      <c r="C82" s="95"/>
      <c r="D82" s="93" t="str">
        <f>[2]Traduzioni!$C$9</f>
        <v>U.M.</v>
      </c>
      <c r="E82" s="96" t="s">
        <v>1273</v>
      </c>
      <c r="F82" s="96" t="s">
        <v>1274</v>
      </c>
      <c r="G82" s="97" t="str">
        <f>[2]Traduzioni!$C$15</f>
        <v xml:space="preserve">Sqm per pallet </v>
      </c>
      <c r="H82" s="97" t="str">
        <f>[2]Traduzioni!$C$11</f>
        <v>Min. Qty to be ordered</v>
      </c>
      <c r="I82" s="97" t="str">
        <f>[2]Traduzioni!$C$12</f>
        <v>Sold for full boxes only</v>
      </c>
    </row>
    <row r="83" spans="1:12" ht="32.25" thickBot="1" x14ac:dyDescent="0.25">
      <c r="A83" s="262">
        <v>610015000050</v>
      </c>
      <c r="B83" s="99" t="s">
        <v>1305</v>
      </c>
      <c r="C83" s="265"/>
      <c r="D83" s="485" t="s">
        <v>806</v>
      </c>
      <c r="E83" s="612">
        <v>1178</v>
      </c>
      <c r="F83" s="482">
        <v>1061</v>
      </c>
      <c r="G83" s="597">
        <v>40.5</v>
      </c>
      <c r="H83" s="489" t="str">
        <f>[2]Traduzioni!$A$87</f>
        <v>паллета  pallet</v>
      </c>
      <c r="I83" s="597" t="str">
        <f>[2]Traduzioni!$A$85</f>
        <v>да - sì - yes</v>
      </c>
      <c r="J83" s="51"/>
      <c r="K83" s="51"/>
      <c r="L83" s="51"/>
    </row>
    <row r="84" spans="1:12" ht="27" customHeight="1" thickBot="1" x14ac:dyDescent="0.25">
      <c r="A84" s="262">
        <v>610015000051</v>
      </c>
      <c r="B84" s="106" t="s">
        <v>1306</v>
      </c>
      <c r="C84" s="265"/>
      <c r="D84" s="485"/>
      <c r="E84" s="612"/>
      <c r="F84" s="482"/>
      <c r="G84" s="597"/>
      <c r="H84" s="489"/>
      <c r="I84" s="597"/>
      <c r="J84" s="51"/>
      <c r="K84" s="51"/>
      <c r="L84" s="51"/>
    </row>
    <row r="85" spans="1:12" ht="30.75" customHeight="1" x14ac:dyDescent="0.2">
      <c r="A85" s="262">
        <v>610015000052</v>
      </c>
      <c r="B85" s="106" t="s">
        <v>1307</v>
      </c>
      <c r="C85" s="266"/>
      <c r="D85" s="485"/>
      <c r="E85" s="612"/>
      <c r="F85" s="482"/>
      <c r="G85" s="597"/>
      <c r="H85" s="489" t="str">
        <f>[2]Traduzioni!$A$87</f>
        <v>паллета  pallet</v>
      </c>
      <c r="I85" s="597" t="str">
        <f>[2]Traduzioni!$A$85</f>
        <v>да - sì - yes</v>
      </c>
      <c r="J85" s="51"/>
      <c r="K85" s="51"/>
      <c r="L85" s="51"/>
    </row>
    <row r="86" spans="1:12" ht="29.85" customHeight="1" x14ac:dyDescent="0.2">
      <c r="A86" s="262">
        <v>610015000053</v>
      </c>
      <c r="B86" s="290" t="s">
        <v>1308</v>
      </c>
      <c r="C86" s="266"/>
      <c r="D86" s="489" t="s">
        <v>806</v>
      </c>
      <c r="E86" s="559">
        <v>1415</v>
      </c>
      <c r="F86" s="487">
        <v>1274</v>
      </c>
      <c r="G86" s="489">
        <v>50.4</v>
      </c>
      <c r="H86" s="489" t="str">
        <f>[2]Traduzioni!$A$87</f>
        <v>паллета  pallet</v>
      </c>
      <c r="I86" s="489" t="str">
        <f>[2]Traduzioni!$A$85</f>
        <v>да - sì - yes</v>
      </c>
    </row>
    <row r="87" spans="1:12" ht="30.75" customHeight="1" x14ac:dyDescent="0.2">
      <c r="A87" s="262">
        <v>610015000055</v>
      </c>
      <c r="B87" s="291" t="s">
        <v>1309</v>
      </c>
      <c r="C87" s="292"/>
      <c r="D87" s="489"/>
      <c r="E87" s="559"/>
      <c r="F87" s="487"/>
      <c r="G87" s="489"/>
      <c r="H87" s="489"/>
      <c r="I87" s="489"/>
    </row>
    <row r="88" spans="1:12" ht="30.75" customHeight="1" x14ac:dyDescent="0.2">
      <c r="A88" s="262">
        <v>610015000054</v>
      </c>
      <c r="B88" s="106" t="s">
        <v>1310</v>
      </c>
      <c r="C88" s="266"/>
      <c r="D88" s="112" t="s">
        <v>806</v>
      </c>
      <c r="E88" s="162">
        <v>1817</v>
      </c>
      <c r="F88" s="110">
        <v>1635</v>
      </c>
      <c r="G88" s="112">
        <v>50.4</v>
      </c>
      <c r="H88" s="143" t="str">
        <f>[2]Traduzioni!$A$87</f>
        <v>паллета  pallet</v>
      </c>
      <c r="I88" s="112" t="str">
        <f>[2]Traduzioni!$A$85</f>
        <v>да - sì - yes</v>
      </c>
    </row>
    <row r="89" spans="1:12" ht="30.75" customHeight="1" thickBot="1" x14ac:dyDescent="0.25">
      <c r="B89" s="127"/>
      <c r="C89" s="127"/>
      <c r="E89" s="113"/>
      <c r="F89" s="113"/>
    </row>
    <row r="90" spans="1:12" ht="41.25" customHeight="1" thickBot="1" x14ac:dyDescent="0.25">
      <c r="A90" s="68" t="str">
        <f>[2]Traduzioni!$B$5</f>
        <v>ФОРМАТ</v>
      </c>
      <c r="B90" s="598" t="str">
        <f>[2]Traduzioni!$B$30</f>
        <v>Плинтус 7,2х45</v>
      </c>
      <c r="C90" s="598"/>
      <c r="D90" s="114" t="str">
        <f>[2]Traduzioni!$B$6</f>
        <v>ОБРАБОТКА:</v>
      </c>
      <c r="E90" s="115"/>
      <c r="F90" s="115"/>
      <c r="G90" s="71"/>
      <c r="H90" s="72"/>
      <c r="I90" s="51"/>
    </row>
    <row r="91" spans="1:12" ht="30.75" hidden="1" customHeight="1" thickBot="1" x14ac:dyDescent="0.25">
      <c r="A91" s="73" t="str">
        <f>[2]Traduzioni!$A$5</f>
        <v>FORMATO</v>
      </c>
      <c r="B91" s="599" t="str">
        <f>[2]Traduzioni!$A$30</f>
        <v>Battiscopa 7,2x45</v>
      </c>
      <c r="C91" s="599"/>
      <c r="D91" s="116" t="str">
        <f>[2]Traduzioni!$A$6</f>
        <v>FINITURA:</v>
      </c>
      <c r="E91" s="117"/>
      <c r="F91" s="117"/>
      <c r="G91" s="76"/>
      <c r="H91" s="77"/>
      <c r="I91" s="51"/>
    </row>
    <row r="92" spans="1:12" ht="21" hidden="1" thickBot="1" x14ac:dyDescent="0.25">
      <c r="A92" s="78" t="str">
        <f>[2]Traduzioni!$C$5</f>
        <v>SIZE</v>
      </c>
      <c r="B92" s="600" t="str">
        <f>[2]Traduzioni!$C$30</f>
        <v>Bullnose 7,2x45</v>
      </c>
      <c r="C92" s="600"/>
      <c r="D92" s="79" t="str">
        <f>[2]Traduzioni!$C$6</f>
        <v>FINISH:</v>
      </c>
      <c r="E92" s="119"/>
      <c r="F92" s="119"/>
      <c r="G92" s="81"/>
      <c r="H92" s="82"/>
      <c r="I92" s="51"/>
    </row>
    <row r="93" spans="1:12" ht="23.25" hidden="1" customHeight="1" thickBot="1" x14ac:dyDescent="0.25">
      <c r="E93" s="113"/>
      <c r="F93" s="113"/>
      <c r="G93" s="51"/>
      <c r="H93" s="66"/>
      <c r="I93" s="67"/>
      <c r="J93" s="51"/>
      <c r="K93" s="51"/>
      <c r="L93"/>
    </row>
    <row r="94" spans="1:12" ht="48.75" customHeight="1" thickBot="1" x14ac:dyDescent="0.25">
      <c r="A94" s="83" t="str">
        <f>[2]Traduzioni!$B$7</f>
        <v>КОД</v>
      </c>
      <c r="B94" s="84" t="str">
        <f>[2]Traduzioni!$B$8</f>
        <v>АРТИКУЛ</v>
      </c>
      <c r="C94" s="85"/>
      <c r="D94" s="83" t="str">
        <f>[2]Traduzioni!$B$9</f>
        <v>ЕД.ИЗМ.</v>
      </c>
      <c r="E94" s="86" t="str">
        <f>[2]Traduzioni!$B$10</f>
        <v>РУБЛИ</v>
      </c>
      <c r="F94" s="86" t="str">
        <f>[2]Traduzioni!$B$10</f>
        <v>РУБЛИ</v>
      </c>
      <c r="G94" s="87" t="str">
        <f>[2]Traduzioni!$B$11</f>
        <v>Минималь-ный заказ</v>
      </c>
      <c r="H94" s="87" t="str">
        <f>[2]Traduzioni!$B$12</f>
        <v>Продается только коробками</v>
      </c>
      <c r="I94" s="51"/>
      <c r="J94" s="51"/>
      <c r="K94" s="51"/>
      <c r="L94"/>
    </row>
    <row r="95" spans="1:12" ht="23.25" hidden="1" customHeight="1" thickBot="1" x14ac:dyDescent="0.25">
      <c r="A95" s="88" t="str">
        <f>[2]Traduzioni!$A$7</f>
        <v>CODICE</v>
      </c>
      <c r="B95" s="89" t="str">
        <f>[2]Traduzioni!$A$8</f>
        <v>ARTICOLO</v>
      </c>
      <c r="C95" s="90"/>
      <c r="D95" s="88" t="str">
        <f>[2]Traduzioni!$A$9</f>
        <v>U.M.</v>
      </c>
      <c r="E95" s="91" t="str">
        <f>[2]Traduzioni!$A$10</f>
        <v>RUBLI</v>
      </c>
      <c r="F95" s="91" t="str">
        <f>[2]Traduzioni!$A$10</f>
        <v>RUBLI</v>
      </c>
      <c r="G95" s="92" t="str">
        <f>[2]Traduzioni!$A$11</f>
        <v>Ordine minimo</v>
      </c>
      <c r="H95" s="92" t="str">
        <f>[2]Traduzioni!$A$12</f>
        <v>Venduto solo a scatole intere</v>
      </c>
      <c r="I95" s="51"/>
      <c r="J95" s="51"/>
      <c r="K95" s="51"/>
      <c r="L95"/>
    </row>
    <row r="96" spans="1:12" ht="28.5" hidden="1" customHeight="1" thickBot="1" x14ac:dyDescent="0.25">
      <c r="A96" s="93" t="str">
        <f>[2]Traduzioni!$C$7</f>
        <v>CODE</v>
      </c>
      <c r="B96" s="94" t="str">
        <f>[2]Traduzioni!$C$8</f>
        <v>ITEM</v>
      </c>
      <c r="C96" s="95"/>
      <c r="D96" s="93" t="str">
        <f>[2]Traduzioni!$C$9</f>
        <v>U.M.</v>
      </c>
      <c r="E96" s="96" t="str">
        <f>[2]Traduzioni!$C$10</f>
        <v>RUBLES</v>
      </c>
      <c r="F96" s="96" t="str">
        <f>[2]Traduzioni!$C$10</f>
        <v>RUBLES</v>
      </c>
      <c r="G96" s="97" t="str">
        <f>[2]Traduzioni!$C$11</f>
        <v>Min. Qty to be ordered</v>
      </c>
      <c r="H96" s="97" t="str">
        <f>[2]Traduzioni!$C$12</f>
        <v>Sold for full boxes only</v>
      </c>
      <c r="I96" s="51"/>
      <c r="L96"/>
    </row>
    <row r="97" spans="1:12" ht="32.25" thickBot="1" x14ac:dyDescent="0.25">
      <c r="A97" s="151">
        <v>620130000069</v>
      </c>
      <c r="B97" s="139" t="s">
        <v>1311</v>
      </c>
      <c r="C97" s="152"/>
      <c r="D97" s="613" t="s">
        <v>687</v>
      </c>
      <c r="E97" s="614">
        <v>310</v>
      </c>
      <c r="F97" s="523">
        <v>279</v>
      </c>
      <c r="G97" s="513" t="str">
        <f>[2]Traduzioni!$A$88</f>
        <v>Коробко  Scatola   Box</v>
      </c>
      <c r="H97" s="588" t="s">
        <v>808</v>
      </c>
      <c r="I97" s="67"/>
      <c r="J97" s="51"/>
      <c r="K97" s="51"/>
      <c r="L97"/>
    </row>
    <row r="98" spans="1:12" ht="32.25" thickBot="1" x14ac:dyDescent="0.25">
      <c r="A98" s="151">
        <v>620130000070</v>
      </c>
      <c r="B98" s="148" t="s">
        <v>1312</v>
      </c>
      <c r="C98" s="155"/>
      <c r="D98" s="613"/>
      <c r="E98" s="614"/>
      <c r="F98" s="523"/>
      <c r="G98" s="513"/>
      <c r="H98" s="588"/>
      <c r="I98" s="67"/>
      <c r="J98" s="51"/>
      <c r="K98" s="51"/>
      <c r="L98"/>
    </row>
    <row r="99" spans="1:12" ht="32.25" thickBot="1" x14ac:dyDescent="0.25">
      <c r="A99" s="151">
        <v>620130000071</v>
      </c>
      <c r="B99" s="148" t="s">
        <v>1313</v>
      </c>
      <c r="C99" s="155"/>
      <c r="D99" s="613"/>
      <c r="E99" s="614"/>
      <c r="F99" s="523"/>
      <c r="G99" s="513"/>
      <c r="H99" s="588"/>
      <c r="I99" s="67"/>
      <c r="J99" s="51"/>
      <c r="K99" s="51"/>
      <c r="L99"/>
    </row>
    <row r="100" spans="1:12" ht="31.5" customHeight="1" thickBot="1" x14ac:dyDescent="0.25">
      <c r="A100" s="151">
        <v>620130000072</v>
      </c>
      <c r="B100" s="148" t="s">
        <v>1314</v>
      </c>
      <c r="C100" s="155"/>
      <c r="D100" s="613"/>
      <c r="E100" s="614"/>
      <c r="F100" s="523"/>
      <c r="G100" s="513"/>
      <c r="H100" s="588"/>
      <c r="I100" s="67"/>
      <c r="L100"/>
    </row>
    <row r="101" spans="1:12" ht="32.25" thickBot="1" x14ac:dyDescent="0.25">
      <c r="A101" s="151">
        <v>620130000073</v>
      </c>
      <c r="B101" s="148" t="s">
        <v>1315</v>
      </c>
      <c r="C101" s="155"/>
      <c r="D101" s="613"/>
      <c r="E101" s="614"/>
      <c r="F101" s="523"/>
      <c r="G101" s="513"/>
      <c r="H101" s="588"/>
      <c r="I101" s="67"/>
      <c r="L101"/>
    </row>
    <row r="102" spans="1:12" ht="31.5" x14ac:dyDescent="0.2">
      <c r="A102" s="151">
        <v>620130000074</v>
      </c>
      <c r="B102" s="148" t="s">
        <v>1316</v>
      </c>
      <c r="C102" s="155"/>
      <c r="D102" s="613"/>
      <c r="E102" s="614"/>
      <c r="F102" s="523"/>
      <c r="G102" s="513"/>
      <c r="H102" s="588"/>
      <c r="I102" s="67"/>
      <c r="L102"/>
    </row>
    <row r="103" spans="1:12" ht="16.5" thickBot="1" x14ac:dyDescent="0.25">
      <c r="E103" s="113"/>
      <c r="F103" s="113"/>
      <c r="G103" s="51"/>
      <c r="H103" s="66"/>
      <c r="I103" s="67"/>
      <c r="L103"/>
    </row>
    <row r="104" spans="1:12" ht="45" customHeight="1" thickBot="1" x14ac:dyDescent="0.25">
      <c r="A104" s="68" t="str">
        <f>[2]Traduzioni!$B$5</f>
        <v>ФОРМАТ</v>
      </c>
      <c r="B104" s="598" t="str">
        <f>[2]Traduzioni!$B$30</f>
        <v>Плинтус 7,2х45</v>
      </c>
      <c r="C104" s="598"/>
      <c r="D104" s="69" t="str">
        <f>[2]Traduzioni!$B$6</f>
        <v>ОБРАБОТКА:</v>
      </c>
      <c r="E104" s="115"/>
      <c r="F104" s="115"/>
      <c r="G104" s="615"/>
      <c r="H104" s="615"/>
      <c r="I104" s="51"/>
      <c r="L104"/>
    </row>
    <row r="105" spans="1:12" ht="21" hidden="1" thickBot="1" x14ac:dyDescent="0.25">
      <c r="A105" s="73" t="str">
        <f>[2]Traduzioni!$A$5</f>
        <v>FORMATO</v>
      </c>
      <c r="B105" s="599" t="str">
        <f>[2]Traduzioni!$A$30</f>
        <v>Battiscopa 7,2x45</v>
      </c>
      <c r="C105" s="599"/>
      <c r="D105" s="74" t="str">
        <f>[2]Traduzioni!$A$6</f>
        <v>FINITURA:</v>
      </c>
      <c r="E105" s="117"/>
      <c r="F105" s="117"/>
      <c r="G105" s="185"/>
      <c r="H105" s="186"/>
      <c r="I105" s="51"/>
      <c r="L105"/>
    </row>
    <row r="106" spans="1:12" ht="21" hidden="1" thickBot="1" x14ac:dyDescent="0.25">
      <c r="A106" s="78" t="str">
        <f>[2]Traduzioni!$C$5</f>
        <v>SIZE</v>
      </c>
      <c r="B106" s="600" t="str">
        <f>[2]Traduzioni!$C$30</f>
        <v>Bullnose 7,2x45</v>
      </c>
      <c r="C106" s="600"/>
      <c r="D106" s="79" t="str">
        <f>[2]Traduzioni!$C$6</f>
        <v>FINISH:</v>
      </c>
      <c r="E106" s="119"/>
      <c r="F106" s="119"/>
      <c r="G106" s="295"/>
      <c r="H106" s="296"/>
      <c r="I106" s="51"/>
      <c r="L106"/>
    </row>
    <row r="107" spans="1:12" ht="23.25" hidden="1" customHeight="1" thickBot="1" x14ac:dyDescent="0.25">
      <c r="E107" s="113"/>
      <c r="F107" s="113"/>
      <c r="G107" s="51"/>
      <c r="H107" s="66"/>
      <c r="I107" s="67"/>
      <c r="J107" s="51"/>
      <c r="K107" s="51"/>
      <c r="L107"/>
    </row>
    <row r="108" spans="1:12" ht="47.25" customHeight="1" x14ac:dyDescent="0.2">
      <c r="A108" s="83" t="str">
        <f>[2]Traduzioni!$B$7</f>
        <v>КОД</v>
      </c>
      <c r="B108" s="84" t="str">
        <f>[2]Traduzioni!$B$8</f>
        <v>АРТИКУЛ</v>
      </c>
      <c r="C108" s="85"/>
      <c r="D108" s="83" t="str">
        <f>[2]Traduzioni!$B$9</f>
        <v>ЕД.ИЗМ.</v>
      </c>
      <c r="E108" s="86" t="str">
        <f>[2]Traduzioni!$B$10</f>
        <v>РУБЛИ</v>
      </c>
      <c r="F108" s="86" t="str">
        <f>[2]Traduzioni!$B$10</f>
        <v>РУБЛИ</v>
      </c>
      <c r="G108" s="87" t="str">
        <f>[2]Traduzioni!$B$11</f>
        <v>Минималь-ный заказ</v>
      </c>
      <c r="H108" s="87" t="str">
        <f>[2]Traduzioni!$B$12</f>
        <v>Продается только коробками</v>
      </c>
      <c r="I108" s="51"/>
      <c r="J108" s="51"/>
      <c r="K108" s="51"/>
      <c r="L108"/>
    </row>
    <row r="109" spans="1:12" ht="0.75" customHeight="1" thickBot="1" x14ac:dyDescent="0.25">
      <c r="A109" s="88" t="str">
        <f>[2]Traduzioni!$A$7</f>
        <v>CODICE</v>
      </c>
      <c r="B109" s="89" t="str">
        <f>[2]Traduzioni!$A$8</f>
        <v>ARTICOLO</v>
      </c>
      <c r="C109" s="90"/>
      <c r="D109" s="88" t="str">
        <f>[2]Traduzioni!$A$9</f>
        <v>U.M.</v>
      </c>
      <c r="E109" s="91" t="str">
        <f>[2]Traduzioni!$A$10</f>
        <v>RUBLI</v>
      </c>
      <c r="F109" s="91" t="str">
        <f>[2]Traduzioni!$A$10</f>
        <v>RUBLI</v>
      </c>
      <c r="G109" s="92" t="str">
        <f>[2]Traduzioni!$A$11</f>
        <v>Ordine minimo</v>
      </c>
      <c r="H109" s="92" t="str">
        <f>[2]Traduzioni!$A$12</f>
        <v>Venduto solo a scatole intere</v>
      </c>
      <c r="I109" s="51"/>
      <c r="J109" s="51"/>
      <c r="K109" s="51"/>
      <c r="L109"/>
    </row>
    <row r="110" spans="1:12" ht="27.75" hidden="1" thickBot="1" x14ac:dyDescent="0.25">
      <c r="A110" s="93" t="str">
        <f>[2]Traduzioni!$C$7</f>
        <v>CODE</v>
      </c>
      <c r="B110" s="94" t="str">
        <f>[2]Traduzioni!$C$8</f>
        <v>ITEM</v>
      </c>
      <c r="C110" s="95"/>
      <c r="D110" s="93" t="str">
        <f>[2]Traduzioni!$C$9</f>
        <v>U.M.</v>
      </c>
      <c r="E110" s="96" t="str">
        <f>[2]Traduzioni!$C$10</f>
        <v>RUBLES</v>
      </c>
      <c r="F110" s="96" t="str">
        <f>[2]Traduzioni!$C$10</f>
        <v>RUBLES</v>
      </c>
      <c r="G110" s="97" t="str">
        <f>[2]Traduzioni!$C$11</f>
        <v>Min. Qty to be ordered</v>
      </c>
      <c r="H110" s="97" t="str">
        <f>[2]Traduzioni!$C$12</f>
        <v>Sold for full boxes only</v>
      </c>
      <c r="I110" s="51"/>
      <c r="L110"/>
    </row>
    <row r="111" spans="1:12" ht="32.25" thickBot="1" x14ac:dyDescent="0.25">
      <c r="A111" s="151">
        <v>620130000075</v>
      </c>
      <c r="B111" s="139" t="s">
        <v>1311</v>
      </c>
      <c r="C111" s="152"/>
      <c r="D111" s="613" t="s">
        <v>687</v>
      </c>
      <c r="E111" s="614">
        <v>424</v>
      </c>
      <c r="F111" s="523">
        <v>382</v>
      </c>
      <c r="G111" s="513" t="str">
        <f>[2]Traduzioni!$A$88</f>
        <v>Коробко  Scatola   Box</v>
      </c>
      <c r="H111" s="588" t="s">
        <v>808</v>
      </c>
      <c r="I111" s="67"/>
      <c r="J111" s="51"/>
      <c r="K111" s="51"/>
      <c r="L111"/>
    </row>
    <row r="112" spans="1:12" ht="32.25" thickBot="1" x14ac:dyDescent="0.25">
      <c r="A112" s="151">
        <v>620130000076</v>
      </c>
      <c r="B112" s="148" t="s">
        <v>1312</v>
      </c>
      <c r="C112" s="155"/>
      <c r="D112" s="613"/>
      <c r="E112" s="614"/>
      <c r="F112" s="523"/>
      <c r="G112" s="513"/>
      <c r="H112" s="588"/>
      <c r="I112" s="67"/>
      <c r="J112" s="51"/>
      <c r="K112" s="51"/>
      <c r="L112"/>
    </row>
    <row r="113" spans="1:12" ht="32.25" thickBot="1" x14ac:dyDescent="0.25">
      <c r="A113" s="151">
        <v>620130000077</v>
      </c>
      <c r="B113" s="148" t="s">
        <v>1313</v>
      </c>
      <c r="C113" s="155"/>
      <c r="D113" s="613"/>
      <c r="E113" s="614"/>
      <c r="F113" s="523"/>
      <c r="G113" s="513"/>
      <c r="H113" s="588"/>
      <c r="I113" s="67"/>
      <c r="J113" s="51"/>
      <c r="K113" s="51"/>
      <c r="L113"/>
    </row>
    <row r="114" spans="1:12" ht="31.5" customHeight="1" thickBot="1" x14ac:dyDescent="0.25">
      <c r="A114" s="151">
        <v>620130000078</v>
      </c>
      <c r="B114" s="148" t="s">
        <v>1314</v>
      </c>
      <c r="C114" s="155"/>
      <c r="D114" s="613"/>
      <c r="E114" s="614"/>
      <c r="F114" s="523"/>
      <c r="G114" s="513"/>
      <c r="H114" s="588"/>
      <c r="I114" s="67"/>
      <c r="L114"/>
    </row>
    <row r="115" spans="1:12" ht="32.25" thickBot="1" x14ac:dyDescent="0.25">
      <c r="A115" s="151">
        <v>620130000079</v>
      </c>
      <c r="B115" s="148" t="s">
        <v>1315</v>
      </c>
      <c r="C115" s="155"/>
      <c r="D115" s="613"/>
      <c r="E115" s="614"/>
      <c r="F115" s="523"/>
      <c r="G115" s="513"/>
      <c r="H115" s="588"/>
      <c r="I115" s="67"/>
      <c r="L115"/>
    </row>
    <row r="116" spans="1:12" ht="31.5" x14ac:dyDescent="0.2">
      <c r="A116" s="151">
        <v>620130000080</v>
      </c>
      <c r="B116" s="148" t="s">
        <v>1316</v>
      </c>
      <c r="C116" s="155"/>
      <c r="D116" s="613"/>
      <c r="E116" s="614"/>
      <c r="F116" s="523"/>
      <c r="G116" s="513"/>
      <c r="H116" s="588"/>
      <c r="I116" s="67"/>
      <c r="L116"/>
    </row>
    <row r="117" spans="1:12" ht="16.5" thickBot="1" x14ac:dyDescent="0.25">
      <c r="B117" s="127"/>
      <c r="C117" s="127"/>
      <c r="E117" s="113"/>
      <c r="F117" s="113"/>
      <c r="L117"/>
    </row>
    <row r="118" spans="1:12" ht="42.75" customHeight="1" thickBot="1" x14ac:dyDescent="0.25">
      <c r="A118" s="68" t="str">
        <f>[2]Traduzioni!$B$5</f>
        <v>ФОРМАТ</v>
      </c>
      <c r="B118" s="540" t="str">
        <f>[2]Traduzioni!$B$51</f>
        <v>Престиж Тоццетто 5х5</v>
      </c>
      <c r="C118" s="540"/>
      <c r="D118" s="69" t="str">
        <f>[2]Traduzioni!$B$6</f>
        <v>ОБРАБОТКА:</v>
      </c>
      <c r="E118" s="69"/>
      <c r="F118" s="69"/>
      <c r="G118" s="71"/>
      <c r="H118" s="72"/>
      <c r="I118" s="51"/>
      <c r="L118"/>
    </row>
    <row r="119" spans="1:12" ht="21" hidden="1" thickBot="1" x14ac:dyDescent="0.25">
      <c r="A119" s="73" t="str">
        <f>[2]Traduzioni!$A$5</f>
        <v>FORMATO</v>
      </c>
      <c r="B119" s="542" t="str">
        <f>[2]Traduzioni!$A$51</f>
        <v>Prestige Tozzetto 5x5</v>
      </c>
      <c r="C119" s="542"/>
      <c r="D119" s="74" t="str">
        <f>[2]Traduzioni!$A$6</f>
        <v>FINITURA:</v>
      </c>
      <c r="E119" s="74"/>
      <c r="F119" s="74"/>
      <c r="G119" s="76"/>
      <c r="H119" s="77"/>
      <c r="I119" s="51"/>
      <c r="L119"/>
    </row>
    <row r="120" spans="1:12" ht="21" hidden="1" thickBot="1" x14ac:dyDescent="0.25">
      <c r="A120" s="78" t="str">
        <f>[2]Traduzioni!$C$5</f>
        <v>SIZE</v>
      </c>
      <c r="B120" s="604" t="str">
        <f>[2]Traduzioni!$C$51</f>
        <v>Prestige Tozzetto 5x5</v>
      </c>
      <c r="C120" s="604"/>
      <c r="D120" s="79" t="str">
        <f>[2]Traduzioni!$C$6</f>
        <v>FINISH:</v>
      </c>
      <c r="E120" s="79"/>
      <c r="F120" s="79"/>
      <c r="G120" s="81"/>
      <c r="H120" s="82"/>
      <c r="I120" s="51"/>
    </row>
    <row r="121" spans="1:12" ht="23.25" hidden="1" customHeight="1" thickBot="1" x14ac:dyDescent="0.25">
      <c r="G121" s="51"/>
      <c r="H121" s="66"/>
      <c r="I121" s="67"/>
      <c r="J121" s="51"/>
      <c r="K121" s="51"/>
      <c r="L121"/>
    </row>
    <row r="122" spans="1:12" ht="43.5" customHeight="1" thickBot="1" x14ac:dyDescent="0.25">
      <c r="A122" s="83" t="str">
        <f>[2]Traduzioni!$B$7</f>
        <v>КОД</v>
      </c>
      <c r="B122" s="84" t="str">
        <f>[2]Traduzioni!$B$8</f>
        <v>АРТИКУЛ</v>
      </c>
      <c r="C122" s="85"/>
      <c r="D122" s="83" t="str">
        <f>[2]Traduzioni!$B$9</f>
        <v>ЕД.ИЗМ.</v>
      </c>
      <c r="E122" s="86" t="str">
        <f>[2]Traduzioni!$B$10</f>
        <v>РУБЛИ</v>
      </c>
      <c r="F122" s="86" t="str">
        <f>[2]Traduzioni!$B$10</f>
        <v>РУБЛИ</v>
      </c>
      <c r="G122" s="87" t="str">
        <f>[2]Traduzioni!$B$11</f>
        <v>Минималь-ный заказ</v>
      </c>
      <c r="H122" s="87" t="str">
        <f>[2]Traduzioni!$B$12</f>
        <v>Продается только коробками</v>
      </c>
      <c r="I122" s="51"/>
      <c r="J122" s="51"/>
      <c r="K122" s="51"/>
      <c r="L122"/>
    </row>
    <row r="123" spans="1:12" ht="21.75" hidden="1" customHeight="1" thickBot="1" x14ac:dyDescent="0.25">
      <c r="A123" s="88" t="str">
        <f>[2]Traduzioni!$A$7</f>
        <v>CODICE</v>
      </c>
      <c r="B123" s="89" t="str">
        <f>[2]Traduzioni!$A$8</f>
        <v>ARTICOLO</v>
      </c>
      <c r="C123" s="90"/>
      <c r="D123" s="88" t="str">
        <f>[2]Traduzioni!$A$9</f>
        <v>U.M.</v>
      </c>
      <c r="E123" s="91" t="str">
        <f>[2]Traduzioni!$A$10</f>
        <v>RUBLI</v>
      </c>
      <c r="F123" s="91" t="str">
        <f>[2]Traduzioni!$A$10</f>
        <v>RUBLI</v>
      </c>
      <c r="G123" s="92" t="str">
        <f>[2]Traduzioni!$A$11</f>
        <v>Ordine minimo</v>
      </c>
      <c r="H123" s="92" t="str">
        <f>[2]Traduzioni!$A$12</f>
        <v>Venduto solo a scatole intere</v>
      </c>
      <c r="I123" s="51"/>
      <c r="J123" s="51"/>
      <c r="K123" s="51"/>
      <c r="L123"/>
    </row>
    <row r="124" spans="1:12" ht="27.75" hidden="1" thickBot="1" x14ac:dyDescent="0.25">
      <c r="A124" s="93" t="str">
        <f>[2]Traduzioni!$C$7</f>
        <v>CODE</v>
      </c>
      <c r="B124" s="94" t="str">
        <f>[2]Traduzioni!$C$8</f>
        <v>ITEM</v>
      </c>
      <c r="C124" s="95"/>
      <c r="D124" s="93" t="str">
        <f>[2]Traduzioni!$C$9</f>
        <v>U.M.</v>
      </c>
      <c r="E124" s="96" t="str">
        <f>[2]Traduzioni!$C$10</f>
        <v>RUBLES</v>
      </c>
      <c r="F124" s="96" t="str">
        <f>[2]Traduzioni!$C$10</f>
        <v>RUBLES</v>
      </c>
      <c r="G124" s="97" t="str">
        <f>[2]Traduzioni!$C$11</f>
        <v>Min. Qty to be ordered</v>
      </c>
      <c r="H124" s="97" t="str">
        <f>[2]Traduzioni!$C$12</f>
        <v>Sold for full boxes only</v>
      </c>
      <c r="I124" s="51"/>
      <c r="L124"/>
    </row>
    <row r="125" spans="1:12" ht="32.25" thickBot="1" x14ac:dyDescent="0.25">
      <c r="A125" s="151">
        <v>620090000088</v>
      </c>
      <c r="B125" s="139" t="s">
        <v>1317</v>
      </c>
      <c r="C125" s="152"/>
      <c r="D125" s="613" t="s">
        <v>701</v>
      </c>
      <c r="E125" s="616">
        <v>36</v>
      </c>
      <c r="F125" s="577">
        <v>33</v>
      </c>
      <c r="G125" s="513" t="str">
        <f>[2]Traduzioni!$A$88</f>
        <v>Коробко  Scatola   Box</v>
      </c>
      <c r="H125" s="588" t="s">
        <v>808</v>
      </c>
      <c r="I125" s="67"/>
      <c r="J125" s="51"/>
      <c r="K125" s="51"/>
      <c r="L125"/>
    </row>
    <row r="126" spans="1:12" ht="32.25" thickBot="1" x14ac:dyDescent="0.25">
      <c r="A126" s="151">
        <v>620090000089</v>
      </c>
      <c r="B126" s="148" t="s">
        <v>1318</v>
      </c>
      <c r="C126" s="155"/>
      <c r="D126" s="613"/>
      <c r="E126" s="616"/>
      <c r="F126" s="577"/>
      <c r="G126" s="513"/>
      <c r="H126" s="588"/>
      <c r="I126" s="67"/>
      <c r="J126" s="51"/>
      <c r="K126" s="51"/>
      <c r="L126"/>
    </row>
    <row r="127" spans="1:12" ht="32.25" thickBot="1" x14ac:dyDescent="0.25">
      <c r="A127" s="151">
        <v>620090000090</v>
      </c>
      <c r="B127" s="148" t="s">
        <v>1319</v>
      </c>
      <c r="C127" s="155"/>
      <c r="D127" s="613"/>
      <c r="E127" s="616"/>
      <c r="F127" s="577"/>
      <c r="G127" s="513"/>
      <c r="H127" s="588"/>
      <c r="I127" s="67"/>
      <c r="J127" s="51"/>
      <c r="K127" s="51"/>
      <c r="L127"/>
    </row>
    <row r="128" spans="1:12" ht="31.5" customHeight="1" thickBot="1" x14ac:dyDescent="0.25">
      <c r="A128" s="151">
        <v>620090000091</v>
      </c>
      <c r="B128" s="148" t="s">
        <v>1320</v>
      </c>
      <c r="C128" s="155"/>
      <c r="D128" s="613"/>
      <c r="E128" s="616"/>
      <c r="F128" s="577"/>
      <c r="G128" s="513"/>
      <c r="H128" s="588"/>
      <c r="I128" s="67"/>
      <c r="L128"/>
    </row>
    <row r="129" spans="1:12" ht="32.25" thickBot="1" x14ac:dyDescent="0.25">
      <c r="A129" s="151">
        <v>620090000092</v>
      </c>
      <c r="B129" s="148" t="s">
        <v>1321</v>
      </c>
      <c r="C129" s="155"/>
      <c r="D129" s="613"/>
      <c r="E129" s="616"/>
      <c r="F129" s="577"/>
      <c r="G129" s="513"/>
      <c r="H129" s="588"/>
      <c r="I129" s="67"/>
      <c r="L129"/>
    </row>
    <row r="130" spans="1:12" ht="31.5" x14ac:dyDescent="0.2">
      <c r="A130" s="151">
        <v>620090000093</v>
      </c>
      <c r="B130" s="148" t="s">
        <v>1322</v>
      </c>
      <c r="C130" s="155"/>
      <c r="D130" s="613"/>
      <c r="E130" s="616"/>
      <c r="F130" s="577"/>
      <c r="G130" s="513"/>
      <c r="H130" s="588"/>
      <c r="I130" s="67"/>
      <c r="L130"/>
    </row>
    <row r="131" spans="1:12" ht="16.5" thickBot="1" x14ac:dyDescent="0.25">
      <c r="E131" s="113"/>
      <c r="F131" s="113"/>
      <c r="G131" s="51"/>
      <c r="H131" s="66"/>
      <c r="I131" s="67"/>
      <c r="L131"/>
    </row>
    <row r="132" spans="1:12" ht="32.25" customHeight="1" thickBot="1" x14ac:dyDescent="0.25">
      <c r="A132" s="68" t="str">
        <f>[2]Traduzioni!$B$5</f>
        <v>ФОРМАТ</v>
      </c>
      <c r="B132" s="540" t="str">
        <f>[2]Traduzioni!$B$51</f>
        <v>Престиж Тоццетто 5х5</v>
      </c>
      <c r="C132" s="540"/>
      <c r="D132" s="69" t="str">
        <f>[2]Traduzioni!$B$6</f>
        <v>ОБРАБОТКА:</v>
      </c>
      <c r="E132" s="115"/>
      <c r="F132" s="115"/>
      <c r="G132" s="615"/>
      <c r="H132" s="615"/>
      <c r="I132" s="51"/>
      <c r="L132"/>
    </row>
    <row r="133" spans="1:12" ht="21" hidden="1" thickBot="1" x14ac:dyDescent="0.25">
      <c r="A133" s="73" t="str">
        <f>[2]Traduzioni!$A$5</f>
        <v>FORMATO</v>
      </c>
      <c r="B133" s="542" t="str">
        <f>[2]Traduzioni!$A$51</f>
        <v>Prestige Tozzetto 5x5</v>
      </c>
      <c r="C133" s="542"/>
      <c r="D133" s="74" t="str">
        <f>[2]Traduzioni!$A$6</f>
        <v>FINITURA:</v>
      </c>
      <c r="E133" s="117"/>
      <c r="F133" s="117"/>
      <c r="G133" s="617"/>
      <c r="H133" s="617"/>
      <c r="I133" s="51"/>
      <c r="L133"/>
    </row>
    <row r="134" spans="1:12" ht="21" hidden="1" thickBot="1" x14ac:dyDescent="0.25">
      <c r="A134" s="78" t="str">
        <f>[2]Traduzioni!$C$5</f>
        <v>SIZE</v>
      </c>
      <c r="B134" s="604" t="str">
        <f>[2]Traduzioni!$C$51</f>
        <v>Prestige Tozzetto 5x5</v>
      </c>
      <c r="C134" s="604"/>
      <c r="D134" s="79" t="str">
        <f>[2]Traduzioni!$C$6</f>
        <v>FINISH:</v>
      </c>
      <c r="E134" s="119"/>
      <c r="F134" s="119"/>
      <c r="G134" s="618"/>
      <c r="H134" s="618"/>
      <c r="I134" s="51"/>
      <c r="L134"/>
    </row>
    <row r="135" spans="1:12" ht="23.25" hidden="1" customHeight="1" thickBot="1" x14ac:dyDescent="0.25">
      <c r="E135" s="113"/>
      <c r="F135" s="113"/>
      <c r="G135" s="51"/>
      <c r="H135" s="66"/>
      <c r="I135" s="67"/>
      <c r="J135" s="51"/>
      <c r="K135" s="51"/>
      <c r="L135"/>
    </row>
    <row r="136" spans="1:12" ht="54" customHeight="1" thickBot="1" x14ac:dyDescent="0.25">
      <c r="A136" s="83" t="str">
        <f>[2]Traduzioni!$B$7</f>
        <v>КОД</v>
      </c>
      <c r="B136" s="84" t="str">
        <f>[2]Traduzioni!$B$8</f>
        <v>АРТИКУЛ</v>
      </c>
      <c r="C136" s="85"/>
      <c r="D136" s="83" t="str">
        <f>[2]Traduzioni!$B$9</f>
        <v>ЕД.ИЗМ.</v>
      </c>
      <c r="E136" s="86" t="str">
        <f>[2]Traduzioni!$B$10</f>
        <v>РУБЛИ</v>
      </c>
      <c r="F136" s="86" t="str">
        <f>[2]Traduzioni!$B$10</f>
        <v>РУБЛИ</v>
      </c>
      <c r="G136" s="87" t="str">
        <f>[2]Traduzioni!$B$11</f>
        <v>Минималь-ный заказ</v>
      </c>
      <c r="H136" s="87" t="str">
        <f>[2]Traduzioni!$B$12</f>
        <v>Продается только коробками</v>
      </c>
      <c r="I136" s="51"/>
      <c r="J136" s="51"/>
      <c r="K136" s="51"/>
      <c r="L136"/>
    </row>
    <row r="137" spans="1:12" ht="21.75" hidden="1" customHeight="1" thickBot="1" x14ac:dyDescent="0.25">
      <c r="A137" s="88" t="str">
        <f>[2]Traduzioni!$A$7</f>
        <v>CODICE</v>
      </c>
      <c r="B137" s="89" t="str">
        <f>[2]Traduzioni!$A$8</f>
        <v>ARTICOLO</v>
      </c>
      <c r="C137" s="90"/>
      <c r="D137" s="88" t="str">
        <f>[2]Traduzioni!$A$9</f>
        <v>U.M.</v>
      </c>
      <c r="E137" s="91" t="str">
        <f>[2]Traduzioni!$A$10</f>
        <v>RUBLI</v>
      </c>
      <c r="F137" s="91" t="str">
        <f>[2]Traduzioni!$A$10</f>
        <v>RUBLI</v>
      </c>
      <c r="G137" s="92" t="str">
        <f>[2]Traduzioni!$A$11</f>
        <v>Ordine minimo</v>
      </c>
      <c r="H137" s="92" t="str">
        <f>[2]Traduzioni!$A$12</f>
        <v>Venduto solo a scatole intere</v>
      </c>
      <c r="I137" s="51"/>
      <c r="J137" s="51"/>
      <c r="K137" s="51"/>
      <c r="L137"/>
    </row>
    <row r="138" spans="1:12" ht="27.75" hidden="1" thickBot="1" x14ac:dyDescent="0.25">
      <c r="A138" s="93" t="str">
        <f>[2]Traduzioni!$C$7</f>
        <v>CODE</v>
      </c>
      <c r="B138" s="94" t="str">
        <f>[2]Traduzioni!$C$8</f>
        <v>ITEM</v>
      </c>
      <c r="C138" s="95"/>
      <c r="D138" s="93" t="str">
        <f>[2]Traduzioni!$C$9</f>
        <v>U.M.</v>
      </c>
      <c r="E138" s="96" t="str">
        <f>[2]Traduzioni!$C$10</f>
        <v>RUBLES</v>
      </c>
      <c r="F138" s="96" t="str">
        <f>[2]Traduzioni!$C$10</f>
        <v>RUBLES</v>
      </c>
      <c r="G138" s="97" t="str">
        <f>[2]Traduzioni!$C$11</f>
        <v>Min. Qty to be ordered</v>
      </c>
      <c r="H138" s="97" t="str">
        <f>[2]Traduzioni!$C$12</f>
        <v>Sold for full boxes only</v>
      </c>
      <c r="I138" s="51"/>
      <c r="L138"/>
    </row>
    <row r="139" spans="1:12" ht="32.25" thickBot="1" x14ac:dyDescent="0.25">
      <c r="A139" s="151">
        <v>620090000094</v>
      </c>
      <c r="B139" s="139" t="s">
        <v>1317</v>
      </c>
      <c r="C139" s="152"/>
      <c r="D139" s="613" t="s">
        <v>701</v>
      </c>
      <c r="E139" s="616">
        <v>44</v>
      </c>
      <c r="F139" s="577">
        <v>40</v>
      </c>
      <c r="G139" s="513" t="str">
        <f>[2]Traduzioni!$A$88</f>
        <v>Коробко  Scatola   Box</v>
      </c>
      <c r="H139" s="588" t="s">
        <v>808</v>
      </c>
      <c r="I139" s="67"/>
      <c r="J139" s="51"/>
      <c r="K139" s="51"/>
      <c r="L139"/>
    </row>
    <row r="140" spans="1:12" ht="32.25" thickBot="1" x14ac:dyDescent="0.25">
      <c r="A140" s="151">
        <v>620090000095</v>
      </c>
      <c r="B140" s="148" t="s">
        <v>1318</v>
      </c>
      <c r="C140" s="155"/>
      <c r="D140" s="613"/>
      <c r="E140" s="616"/>
      <c r="F140" s="577"/>
      <c r="G140" s="513"/>
      <c r="H140" s="588"/>
      <c r="I140" s="67"/>
      <c r="J140" s="51"/>
      <c r="K140" s="51"/>
      <c r="L140"/>
    </row>
    <row r="141" spans="1:12" ht="32.25" thickBot="1" x14ac:dyDescent="0.25">
      <c r="A141" s="151">
        <v>620090000096</v>
      </c>
      <c r="B141" s="148" t="s">
        <v>1319</v>
      </c>
      <c r="C141" s="155"/>
      <c r="D141" s="613"/>
      <c r="E141" s="616"/>
      <c r="F141" s="577"/>
      <c r="G141" s="513"/>
      <c r="H141" s="588"/>
      <c r="I141" s="67"/>
      <c r="J141" s="51"/>
      <c r="K141" s="51"/>
      <c r="L141"/>
    </row>
    <row r="142" spans="1:12" ht="31.5" customHeight="1" thickBot="1" x14ac:dyDescent="0.25">
      <c r="A142" s="151">
        <v>620090000097</v>
      </c>
      <c r="B142" s="148" t="s">
        <v>1320</v>
      </c>
      <c r="C142" s="155"/>
      <c r="D142" s="613"/>
      <c r="E142" s="616"/>
      <c r="F142" s="577"/>
      <c r="G142" s="513"/>
      <c r="H142" s="588"/>
      <c r="I142" s="67"/>
      <c r="L142"/>
    </row>
    <row r="143" spans="1:12" ht="32.25" thickBot="1" x14ac:dyDescent="0.25">
      <c r="A143" s="151">
        <v>620090000098</v>
      </c>
      <c r="B143" s="148" t="s">
        <v>1321</v>
      </c>
      <c r="C143" s="155"/>
      <c r="D143" s="613"/>
      <c r="E143" s="616"/>
      <c r="F143" s="577"/>
      <c r="G143" s="513"/>
      <c r="H143" s="588"/>
      <c r="I143" s="67"/>
      <c r="L143"/>
    </row>
    <row r="144" spans="1:12" ht="31.5" x14ac:dyDescent="0.2">
      <c r="A144" s="151">
        <v>620090000099</v>
      </c>
      <c r="B144" s="148" t="s">
        <v>1322</v>
      </c>
      <c r="C144" s="155"/>
      <c r="D144" s="613"/>
      <c r="E144" s="616"/>
      <c r="F144" s="577"/>
      <c r="G144" s="513"/>
      <c r="H144" s="588"/>
      <c r="I144" s="67"/>
      <c r="L144"/>
    </row>
    <row r="145" spans="1:12" ht="16.5" thickBot="1" x14ac:dyDescent="0.25">
      <c r="E145" s="113"/>
      <c r="F145" s="113"/>
      <c r="L145"/>
    </row>
    <row r="146" spans="1:12" ht="33" customHeight="1" thickBot="1" x14ac:dyDescent="0.25">
      <c r="A146" s="68" t="str">
        <f>[2]Traduzioni!$B$5</f>
        <v>ФОРМАТ</v>
      </c>
      <c r="B146" s="598" t="str">
        <f>[2]Traduzioni!$B$79</f>
        <v xml:space="preserve">Престиж  Мозаика Микс 30х30 </v>
      </c>
      <c r="C146" s="598"/>
      <c r="D146" s="114" t="str">
        <f>[2]Traduzioni!$B$6</f>
        <v>ОБРАБОТКА:</v>
      </c>
      <c r="E146" s="115"/>
      <c r="F146" s="115"/>
      <c r="G146" s="71"/>
      <c r="H146" s="72"/>
      <c r="I146" s="51"/>
      <c r="L146"/>
    </row>
    <row r="147" spans="1:12" ht="20.25" hidden="1" x14ac:dyDescent="0.2">
      <c r="A147" s="73" t="str">
        <f>[2]Traduzioni!$A$5</f>
        <v>FORMATO</v>
      </c>
      <c r="B147" s="599" t="str">
        <f>[2]Traduzioni!$A$79</f>
        <v>Prestige Mosaico Mix 30x30</v>
      </c>
      <c r="C147" s="599"/>
      <c r="D147" s="116" t="str">
        <f>[2]Traduzioni!$A$6</f>
        <v>FINITURA:</v>
      </c>
      <c r="E147" s="117"/>
      <c r="F147" s="117"/>
      <c r="G147" s="76"/>
      <c r="H147" s="77"/>
      <c r="I147" s="51"/>
      <c r="L147"/>
    </row>
    <row r="148" spans="1:12" ht="21" hidden="1" thickBot="1" x14ac:dyDescent="0.25">
      <c r="A148" s="78" t="str">
        <f>[2]Traduzioni!$C$5</f>
        <v>SIZE</v>
      </c>
      <c r="B148" s="600" t="str">
        <f>[2]Traduzioni!$C$79</f>
        <v>Prestige Mix Mosaic 30x30</v>
      </c>
      <c r="C148" s="600"/>
      <c r="D148" s="118" t="str">
        <f>[2]Traduzioni!$C$6</f>
        <v>FINISH:</v>
      </c>
      <c r="E148" s="119"/>
      <c r="F148" s="119"/>
      <c r="G148" s="81"/>
      <c r="H148" s="82"/>
      <c r="I148" s="51"/>
    </row>
    <row r="149" spans="1:12" ht="31.5" hidden="1" customHeight="1" thickBot="1" x14ac:dyDescent="0.25">
      <c r="E149" s="113"/>
      <c r="F149" s="113"/>
      <c r="G149" s="51"/>
      <c r="H149" s="66"/>
      <c r="I149" s="67"/>
      <c r="J149" s="51"/>
      <c r="K149" s="51"/>
      <c r="L149"/>
    </row>
    <row r="150" spans="1:12" ht="44.25" customHeight="1" thickBot="1" x14ac:dyDescent="0.25">
      <c r="A150" s="83" t="str">
        <f>[2]Traduzioni!$B$7</f>
        <v>КОД</v>
      </c>
      <c r="B150" s="84" t="str">
        <f>[2]Traduzioni!$B$8</f>
        <v>АРТИКУЛ</v>
      </c>
      <c r="C150" s="85"/>
      <c r="D150" s="83" t="str">
        <f>[2]Traduzioni!$B$9</f>
        <v>ЕД.ИЗМ.</v>
      </c>
      <c r="E150" s="120" t="str">
        <f>[2]Traduzioni!$B$10</f>
        <v>РУБЛИ</v>
      </c>
      <c r="F150" s="120" t="str">
        <f>[2]Traduzioni!$B$10</f>
        <v>РУБЛИ</v>
      </c>
      <c r="G150" s="87" t="str">
        <f>[2]Traduzioni!$B$11</f>
        <v>Минималь-ный заказ</v>
      </c>
      <c r="H150" s="87" t="str">
        <f>[2]Traduzioni!$B$12</f>
        <v>Продается только коробками</v>
      </c>
      <c r="I150" s="51"/>
      <c r="J150" s="51"/>
      <c r="K150" s="51"/>
      <c r="L150"/>
    </row>
    <row r="151" spans="1:12" ht="35.25" hidden="1" customHeight="1" thickBot="1" x14ac:dyDescent="0.25">
      <c r="A151" s="88" t="str">
        <f>[2]Traduzioni!$A$7</f>
        <v>CODICE</v>
      </c>
      <c r="B151" s="89" t="str">
        <f>[2]Traduzioni!$A$8</f>
        <v>ARTICOLO</v>
      </c>
      <c r="C151" s="90"/>
      <c r="D151" s="88" t="str">
        <f>[2]Traduzioni!$A$9</f>
        <v>U.M.</v>
      </c>
      <c r="E151" s="121" t="str">
        <f>[2]Traduzioni!$A$10</f>
        <v>RUBLI</v>
      </c>
      <c r="F151" s="121" t="str">
        <f>[2]Traduzioni!$A$10</f>
        <v>RUBLI</v>
      </c>
      <c r="G151" s="92" t="str">
        <f>[2]Traduzioni!$A$11</f>
        <v>Ordine minimo</v>
      </c>
      <c r="H151" s="92" t="str">
        <f>[2]Traduzioni!$A$12</f>
        <v>Venduto solo a scatole intere</v>
      </c>
      <c r="I151" s="51"/>
      <c r="J151" s="51"/>
      <c r="K151" s="51"/>
      <c r="L151"/>
    </row>
    <row r="152" spans="1:12" ht="27.75" hidden="1" thickBot="1" x14ac:dyDescent="0.25">
      <c r="A152" s="93" t="str">
        <f>[2]Traduzioni!$C$7</f>
        <v>CODE</v>
      </c>
      <c r="B152" s="94" t="str">
        <f>[2]Traduzioni!$C$8</f>
        <v>ITEM</v>
      </c>
      <c r="C152" s="95"/>
      <c r="D152" s="93" t="str">
        <f>[2]Traduzioni!$C$9</f>
        <v>U.M.</v>
      </c>
      <c r="E152" s="122" t="str">
        <f>[2]Traduzioni!$C$10</f>
        <v>RUBLES</v>
      </c>
      <c r="F152" s="122" t="str">
        <f>[2]Traduzioni!$C$10</f>
        <v>RUBLES</v>
      </c>
      <c r="G152" s="97" t="str">
        <f>[2]Traduzioni!$C$11</f>
        <v>Min. Qty to be ordered</v>
      </c>
      <c r="H152" s="97" t="str">
        <f>[2]Traduzioni!$C$12</f>
        <v>Sold for full boxes only</v>
      </c>
      <c r="I152" s="51"/>
      <c r="L152"/>
    </row>
    <row r="153" spans="1:12" ht="32.25" thickBot="1" x14ac:dyDescent="0.25">
      <c r="A153" s="151">
        <v>620110000031</v>
      </c>
      <c r="B153" s="148" t="s">
        <v>1323</v>
      </c>
      <c r="C153" s="144"/>
      <c r="D153" s="613" t="str">
        <f>[2]Traduzioni!$A$89</f>
        <v>М2</v>
      </c>
      <c r="E153" s="614">
        <v>7658</v>
      </c>
      <c r="F153" s="523">
        <v>6893</v>
      </c>
      <c r="G153" s="513" t="str">
        <f>[2]Traduzioni!$A$88</f>
        <v>Коробко  Scatola   Box</v>
      </c>
      <c r="H153" s="588" t="str">
        <f>[2]Traduzioni!$A$85</f>
        <v>да - sì - yes</v>
      </c>
      <c r="I153" s="67"/>
      <c r="J153" s="51"/>
      <c r="K153" s="51"/>
      <c r="L153"/>
    </row>
    <row r="154" spans="1:12" ht="32.25" thickBot="1" x14ac:dyDescent="0.25">
      <c r="A154" s="151">
        <v>620110000032</v>
      </c>
      <c r="B154" s="148" t="s">
        <v>1324</v>
      </c>
      <c r="C154" s="144"/>
      <c r="D154" s="613"/>
      <c r="E154" s="614"/>
      <c r="F154" s="523"/>
      <c r="G154" s="513"/>
      <c r="H154" s="588"/>
      <c r="I154" s="67"/>
      <c r="J154" s="51"/>
      <c r="K154" s="51"/>
      <c r="L154"/>
    </row>
    <row r="155" spans="1:12" ht="31.5" x14ac:dyDescent="0.2">
      <c r="A155" s="151">
        <v>620110000033</v>
      </c>
      <c r="B155" s="148" t="s">
        <v>1325</v>
      </c>
      <c r="C155" s="144"/>
      <c r="D155" s="613"/>
      <c r="E155" s="614"/>
      <c r="F155" s="523"/>
      <c r="G155" s="513"/>
      <c r="H155" s="588"/>
      <c r="I155" s="67"/>
      <c r="J155" s="51"/>
      <c r="K155" s="51"/>
      <c r="L155"/>
    </row>
    <row r="156" spans="1:12" ht="31.5" customHeight="1" thickBot="1" x14ac:dyDescent="0.25">
      <c r="E156" s="113"/>
      <c r="F156" s="113"/>
      <c r="L156"/>
    </row>
    <row r="157" spans="1:12" ht="36.75" customHeight="1" thickBot="1" x14ac:dyDescent="0.25">
      <c r="A157" s="68" t="str">
        <f>[2]Traduzioni!$B$5</f>
        <v>ФОРМАТ</v>
      </c>
      <c r="B157" s="598" t="str">
        <f>[2]Traduzioni!$B$79</f>
        <v xml:space="preserve">Престиж  Мозаика Микс 30х30 </v>
      </c>
      <c r="C157" s="598"/>
      <c r="D157" s="114" t="str">
        <f>[2]Traduzioni!$B$6</f>
        <v>ОБРАБОТКА:</v>
      </c>
      <c r="E157" s="115"/>
      <c r="F157" s="115"/>
      <c r="G157" s="71"/>
      <c r="H157" s="72"/>
      <c r="I157" s="51"/>
      <c r="L157"/>
    </row>
    <row r="158" spans="1:12" ht="21" hidden="1" thickBot="1" x14ac:dyDescent="0.25">
      <c r="A158" s="73" t="str">
        <f>[2]Traduzioni!$A$5</f>
        <v>FORMATO</v>
      </c>
      <c r="B158" s="599" t="str">
        <f>[2]Traduzioni!$A$79</f>
        <v>Prestige Mosaico Mix 30x30</v>
      </c>
      <c r="C158" s="599"/>
      <c r="D158" s="116" t="str">
        <f>[2]Traduzioni!$A$6</f>
        <v>FINITURA:</v>
      </c>
      <c r="E158" s="117"/>
      <c r="F158" s="117"/>
      <c r="G158" s="76"/>
      <c r="H158" s="77"/>
      <c r="I158" s="51"/>
      <c r="L158"/>
    </row>
    <row r="159" spans="1:12" ht="21" hidden="1" thickBot="1" x14ac:dyDescent="0.25">
      <c r="A159" s="78" t="str">
        <f>[2]Traduzioni!$C$5</f>
        <v>SIZE</v>
      </c>
      <c r="B159" s="600" t="str">
        <f>[2]Traduzioni!$C$79</f>
        <v>Prestige Mix Mosaic 30x30</v>
      </c>
      <c r="C159" s="600"/>
      <c r="D159" s="118" t="str">
        <f>[2]Traduzioni!$C$6</f>
        <v>FINISH:</v>
      </c>
      <c r="E159" s="119"/>
      <c r="F159" s="119"/>
      <c r="G159" s="81"/>
      <c r="H159" s="82"/>
      <c r="I159" s="51"/>
    </row>
    <row r="160" spans="1:12" ht="38.25" hidden="1" customHeight="1" thickBot="1" x14ac:dyDescent="0.25">
      <c r="E160" s="113"/>
      <c r="F160" s="113"/>
      <c r="G160" s="51"/>
      <c r="H160" s="66"/>
      <c r="I160" s="67"/>
      <c r="J160" s="51"/>
      <c r="K160" s="51"/>
      <c r="L160"/>
    </row>
    <row r="161" spans="1:12" ht="47.25" customHeight="1" thickBot="1" x14ac:dyDescent="0.25">
      <c r="A161" s="83" t="str">
        <f>[2]Traduzioni!$B$7</f>
        <v>КОД</v>
      </c>
      <c r="B161" s="84" t="str">
        <f>[2]Traduzioni!$B$8</f>
        <v>АРТИКУЛ</v>
      </c>
      <c r="C161" s="85"/>
      <c r="D161" s="83" t="str">
        <f>[2]Traduzioni!$B$9</f>
        <v>ЕД.ИЗМ.</v>
      </c>
      <c r="E161" s="120" t="str">
        <f>[2]Traduzioni!$B$10</f>
        <v>РУБЛИ</v>
      </c>
      <c r="F161" s="120" t="str">
        <f>[2]Traduzioni!$B$10</f>
        <v>РУБЛИ</v>
      </c>
      <c r="G161" s="87" t="str">
        <f>[2]Traduzioni!$B$11</f>
        <v>Минималь-ный заказ</v>
      </c>
      <c r="H161" s="87" t="str">
        <f>[2]Traduzioni!$B$12</f>
        <v>Продается только коробками</v>
      </c>
      <c r="I161" s="51"/>
      <c r="J161" s="51"/>
      <c r="K161" s="51"/>
      <c r="L161"/>
    </row>
    <row r="162" spans="1:12" ht="34.5" hidden="1" customHeight="1" thickBot="1" x14ac:dyDescent="0.25">
      <c r="A162" s="88" t="str">
        <f>[2]Traduzioni!$A$7</f>
        <v>CODICE</v>
      </c>
      <c r="B162" s="89" t="str">
        <f>[2]Traduzioni!$A$8</f>
        <v>ARTICOLO</v>
      </c>
      <c r="C162" s="90"/>
      <c r="D162" s="88" t="str">
        <f>[2]Traduzioni!$A$9</f>
        <v>U.M.</v>
      </c>
      <c r="E162" s="121" t="str">
        <f>[2]Traduzioni!$A$10</f>
        <v>RUBLI</v>
      </c>
      <c r="F162" s="121" t="str">
        <f>[2]Traduzioni!$A$10</f>
        <v>RUBLI</v>
      </c>
      <c r="G162" s="92" t="str">
        <f>[2]Traduzioni!$A$11</f>
        <v>Ordine minimo</v>
      </c>
      <c r="H162" s="92" t="str">
        <f>[2]Traduzioni!$A$12</f>
        <v>Venduto solo a scatole intere</v>
      </c>
      <c r="I162" s="51"/>
      <c r="J162" s="51"/>
      <c r="K162" s="51"/>
      <c r="L162"/>
    </row>
    <row r="163" spans="1:12" ht="27.75" hidden="1" thickBot="1" x14ac:dyDescent="0.25">
      <c r="A163" s="93" t="str">
        <f>[2]Traduzioni!$C$7</f>
        <v>CODE</v>
      </c>
      <c r="B163" s="89" t="str">
        <f>[2]Traduzioni!$C$8</f>
        <v>ITEM</v>
      </c>
      <c r="C163" s="90"/>
      <c r="D163" s="93" t="str">
        <f>[2]Traduzioni!$C$9</f>
        <v>U.M.</v>
      </c>
      <c r="E163" s="122" t="str">
        <f>[2]Traduzioni!$C$10</f>
        <v>RUBLES</v>
      </c>
      <c r="F163" s="122" t="str">
        <f>[2]Traduzioni!$C$10</f>
        <v>RUBLES</v>
      </c>
      <c r="G163" s="97" t="str">
        <f>[2]Traduzioni!$C$11</f>
        <v>Min. Qty to be ordered</v>
      </c>
      <c r="H163" s="97" t="str">
        <f>[2]Traduzioni!$C$12</f>
        <v>Sold for full boxes only</v>
      </c>
      <c r="I163" s="51"/>
      <c r="L163"/>
    </row>
    <row r="164" spans="1:12" ht="32.25" thickBot="1" x14ac:dyDescent="0.25">
      <c r="A164" s="151">
        <v>620110000034</v>
      </c>
      <c r="B164" s="148" t="s">
        <v>1323</v>
      </c>
      <c r="C164" s="144"/>
      <c r="D164" s="619" t="str">
        <f>[2]Traduzioni!$A$89</f>
        <v>М2</v>
      </c>
      <c r="E164" s="614">
        <v>8320</v>
      </c>
      <c r="F164" s="523">
        <v>7488</v>
      </c>
      <c r="G164" s="513" t="str">
        <f>[2]Traduzioni!$A$88</f>
        <v>Коробко  Scatola   Box</v>
      </c>
      <c r="H164" s="588" t="str">
        <f>[2]Traduzioni!$A$85</f>
        <v>да - sì - yes</v>
      </c>
      <c r="I164" s="67"/>
      <c r="J164" s="51"/>
      <c r="K164" s="51"/>
      <c r="L164"/>
    </row>
    <row r="165" spans="1:12" ht="32.25" thickBot="1" x14ac:dyDescent="0.25">
      <c r="A165" s="151">
        <v>620110000035</v>
      </c>
      <c r="B165" s="148" t="s">
        <v>1324</v>
      </c>
      <c r="C165" s="144"/>
      <c r="D165" s="619"/>
      <c r="E165" s="614"/>
      <c r="F165" s="523"/>
      <c r="G165" s="513"/>
      <c r="H165" s="588"/>
      <c r="I165" s="67"/>
      <c r="J165" s="51"/>
      <c r="K165" s="51"/>
      <c r="L165"/>
    </row>
    <row r="166" spans="1:12" ht="31.5" x14ac:dyDescent="0.2">
      <c r="A166" s="151">
        <v>620110000036</v>
      </c>
      <c r="B166" s="139" t="s">
        <v>1325</v>
      </c>
      <c r="C166" s="140"/>
      <c r="D166" s="619"/>
      <c r="E166" s="614"/>
      <c r="F166" s="523"/>
      <c r="G166" s="513"/>
      <c r="H166" s="588"/>
      <c r="I166" s="67"/>
      <c r="J166" s="51"/>
      <c r="K166" s="51"/>
      <c r="L166"/>
    </row>
    <row r="167" spans="1:12" ht="31.5" customHeight="1" x14ac:dyDescent="0.2">
      <c r="E167" s="113"/>
      <c r="F167" s="113"/>
      <c r="G167" s="51"/>
      <c r="H167" s="66"/>
      <c r="I167" s="67"/>
      <c r="L167"/>
    </row>
    <row r="168" spans="1:12" ht="16.5" thickBot="1" x14ac:dyDescent="0.25">
      <c r="E168" s="113"/>
      <c r="F168" s="113"/>
      <c r="G168" s="51"/>
      <c r="H168" s="66"/>
      <c r="I168" s="67"/>
      <c r="L168"/>
    </row>
    <row r="169" spans="1:12" ht="33" customHeight="1" x14ac:dyDescent="0.2">
      <c r="A169" s="68" t="str">
        <f>[2]Traduzioni!$B$5</f>
        <v>ФОРМАТ</v>
      </c>
      <c r="B169" s="540" t="str">
        <f>[2]Traduzioni!$B$45</f>
        <v>Бордюр 2х60</v>
      </c>
      <c r="C169" s="540"/>
      <c r="D169" s="114" t="s">
        <v>752</v>
      </c>
      <c r="E169" s="115"/>
      <c r="F169" s="115"/>
      <c r="G169" s="71"/>
      <c r="H169" s="72"/>
      <c r="I169" s="51"/>
      <c r="L169"/>
    </row>
    <row r="170" spans="1:12" ht="0.75" customHeight="1" thickBot="1" x14ac:dyDescent="0.25">
      <c r="A170" s="73" t="str">
        <f>[2]Traduzioni!$A$5</f>
        <v>FORMATO</v>
      </c>
      <c r="B170" s="542" t="str">
        <f>[2]Traduzioni!$A$45</f>
        <v>Listello 2x60</v>
      </c>
      <c r="C170" s="542"/>
      <c r="D170" s="116" t="s">
        <v>753</v>
      </c>
      <c r="E170" s="117"/>
      <c r="F170" s="117"/>
      <c r="G170" s="76"/>
      <c r="H170" s="77"/>
      <c r="I170" s="51"/>
      <c r="L170"/>
    </row>
    <row r="171" spans="1:12" ht="21" hidden="1" thickBot="1" x14ac:dyDescent="0.25">
      <c r="A171" s="78" t="str">
        <f>[2]Traduzioni!$C$5</f>
        <v>SIZE</v>
      </c>
      <c r="B171" s="604" t="str">
        <f>[2]Traduzioni!$C$45</f>
        <v>Listello 2x60</v>
      </c>
      <c r="C171" s="604"/>
      <c r="D171" s="118" t="s">
        <v>754</v>
      </c>
      <c r="E171" s="119"/>
      <c r="F171" s="119"/>
      <c r="G171" s="81"/>
      <c r="H171" s="82"/>
      <c r="I171" s="51"/>
      <c r="L171"/>
    </row>
    <row r="172" spans="1:12" ht="23.25" hidden="1" customHeight="1" thickBot="1" x14ac:dyDescent="0.25">
      <c r="B172" s="127"/>
      <c r="C172" s="127"/>
      <c r="E172" s="113"/>
      <c r="F172" s="113"/>
      <c r="G172" s="51"/>
      <c r="H172" s="66"/>
      <c r="I172" s="67"/>
      <c r="J172" s="51"/>
      <c r="K172" s="51"/>
      <c r="L172"/>
    </row>
    <row r="173" spans="1:12" ht="42.75" customHeight="1" x14ac:dyDescent="0.2">
      <c r="A173" s="83" t="str">
        <f>[2]Traduzioni!$B$7</f>
        <v>КОД</v>
      </c>
      <c r="B173" s="84" t="str">
        <f>[2]Traduzioni!$B$8</f>
        <v>АРТИКУЛ</v>
      </c>
      <c r="C173" s="85"/>
      <c r="D173" s="83" t="str">
        <f>[2]Traduzioni!$B$9</f>
        <v>ЕД.ИЗМ.</v>
      </c>
      <c r="E173" s="120" t="str">
        <f>[2]Traduzioni!$B$10</f>
        <v>РУБЛИ</v>
      </c>
      <c r="F173" s="120" t="str">
        <f>[2]Traduzioni!$B$10</f>
        <v>РУБЛИ</v>
      </c>
      <c r="G173" s="87" t="str">
        <f>[2]Traduzioni!$B$11</f>
        <v>Минималь-ный заказ</v>
      </c>
      <c r="H173" s="87" t="str">
        <f>[2]Traduzioni!$B$12</f>
        <v>Продается только коробками</v>
      </c>
      <c r="I173" s="51"/>
      <c r="J173" s="51"/>
      <c r="K173" s="51"/>
      <c r="L173"/>
    </row>
    <row r="174" spans="1:12" ht="1.5" customHeight="1" thickBot="1" x14ac:dyDescent="0.25">
      <c r="A174" s="88" t="str">
        <f>[2]Traduzioni!$A$7</f>
        <v>CODICE</v>
      </c>
      <c r="B174" s="89" t="str">
        <f>[2]Traduzioni!$A$8</f>
        <v>ARTICOLO</v>
      </c>
      <c r="C174" s="90"/>
      <c r="D174" s="88" t="str">
        <f>[2]Traduzioni!$A$9</f>
        <v>U.M.</v>
      </c>
      <c r="E174" s="121" t="str">
        <f>[2]Traduzioni!$A$10</f>
        <v>RUBLI</v>
      </c>
      <c r="F174" s="121" t="str">
        <f>[2]Traduzioni!$A$10</f>
        <v>RUBLI</v>
      </c>
      <c r="G174" s="92" t="str">
        <f>[2]Traduzioni!$A$11</f>
        <v>Ordine minimo</v>
      </c>
      <c r="H174" s="92" t="str">
        <f>[2]Traduzioni!$A$12</f>
        <v>Venduto solo a scatole intere</v>
      </c>
      <c r="I174" s="51"/>
      <c r="J174" s="51"/>
      <c r="K174" s="51"/>
      <c r="L174"/>
    </row>
    <row r="175" spans="1:12" ht="27.75" hidden="1" thickBot="1" x14ac:dyDescent="0.25">
      <c r="A175" s="93" t="str">
        <f>[2]Traduzioni!$C$7</f>
        <v>CODE</v>
      </c>
      <c r="B175" s="94" t="str">
        <f>[2]Traduzioni!$C$8</f>
        <v>ITEM</v>
      </c>
      <c r="C175" s="95"/>
      <c r="D175" s="93" t="str">
        <f>[2]Traduzioni!$C$9</f>
        <v>U.M.</v>
      </c>
      <c r="E175" s="122" t="str">
        <f>[2]Traduzioni!$C$10</f>
        <v>RUBLES</v>
      </c>
      <c r="F175" s="122" t="str">
        <f>[2]Traduzioni!$C$10</f>
        <v>RUBLES</v>
      </c>
      <c r="G175" s="97" t="str">
        <f>[2]Traduzioni!$C$11</f>
        <v>Min. Qty to be ordered</v>
      </c>
      <c r="H175" s="97" t="str">
        <f>[2]Traduzioni!$C$12</f>
        <v>Sold for full boxes only</v>
      </c>
      <c r="I175" s="51"/>
      <c r="L175"/>
    </row>
    <row r="176" spans="1:12" ht="31.5" customHeight="1" thickBot="1" x14ac:dyDescent="0.25">
      <c r="A176" s="145">
        <v>600100000019</v>
      </c>
      <c r="B176" s="524" t="s">
        <v>863</v>
      </c>
      <c r="C176" s="524"/>
      <c r="D176" s="495" t="str">
        <f>[2]CODE!D203</f>
        <v>шт - pz - pcs</v>
      </c>
      <c r="E176" s="559">
        <v>768</v>
      </c>
      <c r="F176" s="487">
        <v>692</v>
      </c>
      <c r="G176" s="495" t="str">
        <f>[2]CODE!J203</f>
        <v>Коробко  Scatola   Box</v>
      </c>
      <c r="H176" s="495" t="str">
        <f>[2]CODE!K203</f>
        <v>да - sì - yes</v>
      </c>
      <c r="I176" s="52"/>
      <c r="J176" s="51"/>
      <c r="K176" s="51"/>
      <c r="L176"/>
    </row>
    <row r="177" spans="1:12" ht="28.5" customHeight="1" thickBot="1" x14ac:dyDescent="0.25">
      <c r="A177" s="145">
        <v>600100000018</v>
      </c>
      <c r="B177" s="525" t="s">
        <v>739</v>
      </c>
      <c r="C177" s="525"/>
      <c r="D177" s="495"/>
      <c r="E177" s="559"/>
      <c r="F177" s="487"/>
      <c r="G177" s="495"/>
      <c r="H177" s="495"/>
      <c r="I177" s="52"/>
      <c r="J177" s="51"/>
      <c r="K177" s="51"/>
      <c r="L177"/>
    </row>
    <row r="178" spans="1:12" ht="28.5" customHeight="1" x14ac:dyDescent="0.2">
      <c r="A178" s="145">
        <v>600100000017</v>
      </c>
      <c r="B178" s="525" t="s">
        <v>740</v>
      </c>
      <c r="C178" s="525"/>
      <c r="D178" s="495"/>
      <c r="E178" s="559"/>
      <c r="F178" s="487"/>
      <c r="G178" s="495"/>
      <c r="H178" s="495"/>
      <c r="I178" s="52"/>
      <c r="J178" s="51"/>
      <c r="K178" s="51"/>
      <c r="L178"/>
    </row>
    <row r="179" spans="1:12" ht="30" customHeight="1" thickBot="1" x14ac:dyDescent="0.25">
      <c r="B179" s="127"/>
      <c r="C179" s="127"/>
      <c r="E179" s="113"/>
      <c r="F179" s="113"/>
      <c r="G179" s="51"/>
      <c r="H179" s="66"/>
      <c r="I179" s="67"/>
      <c r="J179" s="52"/>
      <c r="K179" s="52"/>
      <c r="L179"/>
    </row>
    <row r="180" spans="1:12" ht="33" customHeight="1" x14ac:dyDescent="0.2">
      <c r="A180" s="68" t="str">
        <f>[2]Traduzioni!$B$5</f>
        <v>ФОРМАТ</v>
      </c>
      <c r="B180" s="540" t="str">
        <f>[2]Traduzioni!$B$45</f>
        <v>Бордюр 2х60</v>
      </c>
      <c r="C180" s="540"/>
      <c r="D180" s="114" t="s">
        <v>752</v>
      </c>
      <c r="E180" s="115"/>
      <c r="F180" s="115"/>
      <c r="G180" s="71"/>
      <c r="H180" s="72"/>
      <c r="I180" s="51"/>
      <c r="J180" s="52"/>
      <c r="K180" s="52"/>
      <c r="L180"/>
    </row>
    <row r="181" spans="1:12" ht="0.75" customHeight="1" thickBot="1" x14ac:dyDescent="0.25">
      <c r="A181" s="73" t="str">
        <f>[2]Traduzioni!$A$5</f>
        <v>FORMATO</v>
      </c>
      <c r="B181" s="542" t="str">
        <f>[2]Traduzioni!$A$45</f>
        <v>Listello 2x60</v>
      </c>
      <c r="C181" s="542"/>
      <c r="D181" s="116" t="s">
        <v>753</v>
      </c>
      <c r="E181" s="117"/>
      <c r="F181" s="117"/>
      <c r="G181" s="76"/>
      <c r="H181" s="77"/>
      <c r="I181" s="51"/>
      <c r="J181" s="52"/>
      <c r="K181" s="52"/>
      <c r="L181"/>
    </row>
    <row r="182" spans="1:12" ht="21" hidden="1" thickBot="1" x14ac:dyDescent="0.25">
      <c r="A182" s="78" t="str">
        <f>[2]Traduzioni!$C$5</f>
        <v>SIZE</v>
      </c>
      <c r="B182" s="604" t="str">
        <f>[2]Traduzioni!$C$45</f>
        <v>Listello 2x60</v>
      </c>
      <c r="C182" s="604"/>
      <c r="D182" s="118" t="s">
        <v>754</v>
      </c>
      <c r="E182" s="119"/>
      <c r="F182" s="119"/>
      <c r="G182" s="81"/>
      <c r="H182" s="82"/>
      <c r="I182" s="51"/>
      <c r="L182"/>
    </row>
    <row r="183" spans="1:12" ht="23.25" hidden="1" customHeight="1" thickBot="1" x14ac:dyDescent="0.25">
      <c r="B183" s="127"/>
      <c r="C183" s="127"/>
      <c r="E183" s="113"/>
      <c r="F183" s="113"/>
      <c r="G183" s="51"/>
      <c r="H183" s="66"/>
      <c r="I183" s="67"/>
      <c r="J183" s="51"/>
      <c r="K183" s="51"/>
      <c r="L183"/>
    </row>
    <row r="184" spans="1:12" ht="43.5" customHeight="1" thickBot="1" x14ac:dyDescent="0.25">
      <c r="A184" s="83" t="str">
        <f>[2]Traduzioni!$B$7</f>
        <v>КОД</v>
      </c>
      <c r="B184" s="84" t="str">
        <f>[2]Traduzioni!$B$8</f>
        <v>АРТИКУЛ</v>
      </c>
      <c r="C184" s="85"/>
      <c r="D184" s="83" t="str">
        <f>[2]Traduzioni!$B$9</f>
        <v>ЕД.ИЗМ.</v>
      </c>
      <c r="E184" s="120" t="str">
        <f>[2]Traduzioni!$B$10</f>
        <v>РУБЛИ</v>
      </c>
      <c r="F184" s="120" t="str">
        <f>[2]Traduzioni!$B$10</f>
        <v>РУБЛИ</v>
      </c>
      <c r="G184" s="87" t="str">
        <f>[2]Traduzioni!$B$11</f>
        <v>Минималь-ный заказ</v>
      </c>
      <c r="H184" s="87" t="str">
        <f>[2]Traduzioni!$B$12</f>
        <v>Продается только коробками</v>
      </c>
      <c r="I184" s="51"/>
      <c r="J184" s="51"/>
      <c r="K184" s="51"/>
      <c r="L184"/>
    </row>
    <row r="185" spans="1:12" ht="23.25" hidden="1" customHeight="1" thickBot="1" x14ac:dyDescent="0.25">
      <c r="A185" s="88" t="str">
        <f>[2]Traduzioni!$A$7</f>
        <v>CODICE</v>
      </c>
      <c r="B185" s="89" t="str">
        <f>[2]Traduzioni!$A$8</f>
        <v>ARTICOLO</v>
      </c>
      <c r="C185" s="90"/>
      <c r="D185" s="88" t="str">
        <f>[2]Traduzioni!$A$9</f>
        <v>U.M.</v>
      </c>
      <c r="E185" s="121" t="str">
        <f>[2]Traduzioni!$A$10</f>
        <v>RUBLI</v>
      </c>
      <c r="F185" s="121" t="str">
        <f>[2]Traduzioni!$A$10</f>
        <v>RUBLI</v>
      </c>
      <c r="G185" s="92" t="str">
        <f>[2]Traduzioni!$A$11</f>
        <v>Ordine minimo</v>
      </c>
      <c r="H185" s="92" t="str">
        <f>[2]Traduzioni!$A$12</f>
        <v>Venduto solo a scatole intere</v>
      </c>
      <c r="I185" s="51"/>
      <c r="J185" s="51"/>
      <c r="K185" s="51"/>
      <c r="L185"/>
    </row>
    <row r="186" spans="1:12" ht="27.75" hidden="1" thickBot="1" x14ac:dyDescent="0.25">
      <c r="A186" s="93" t="str">
        <f>[2]Traduzioni!$C$7</f>
        <v>CODE</v>
      </c>
      <c r="B186" s="94" t="str">
        <f>[2]Traduzioni!$C$8</f>
        <v>ITEM</v>
      </c>
      <c r="C186" s="95"/>
      <c r="D186" s="93" t="str">
        <f>[2]Traduzioni!$C$9</f>
        <v>U.M.</v>
      </c>
      <c r="E186" s="122" t="str">
        <f>[2]Traduzioni!$C$10</f>
        <v>RUBLES</v>
      </c>
      <c r="F186" s="122" t="str">
        <f>[2]Traduzioni!$C$10</f>
        <v>RUBLES</v>
      </c>
      <c r="G186" s="97" t="str">
        <f>[2]Traduzioni!$C$11</f>
        <v>Min. Qty to be ordered</v>
      </c>
      <c r="H186" s="97" t="str">
        <f>[2]Traduzioni!$C$12</f>
        <v>Sold for full boxes only</v>
      </c>
      <c r="I186" s="51"/>
      <c r="L186"/>
    </row>
    <row r="187" spans="1:12" ht="47.25" x14ac:dyDescent="0.2">
      <c r="A187" s="145">
        <v>600100000012</v>
      </c>
      <c r="B187" s="524" t="s">
        <v>860</v>
      </c>
      <c r="C187" s="524"/>
      <c r="D187" s="143" t="str">
        <f>[2]CODE!D214</f>
        <v>шт - pz - pcs</v>
      </c>
      <c r="E187" s="297">
        <v>813</v>
      </c>
      <c r="F187" s="298">
        <v>731</v>
      </c>
      <c r="G187" s="143" t="str">
        <f>[2]CODE!J214</f>
        <v>Коробко  Scatola   Box</v>
      </c>
      <c r="H187" s="143" t="str">
        <f>[2]CODE!K214</f>
        <v>да - sì - yes</v>
      </c>
      <c r="I187" s="52"/>
      <c r="J187" s="51"/>
      <c r="K187" s="51"/>
      <c r="L187"/>
    </row>
    <row r="188" spans="1:12" ht="16.5" thickBot="1" x14ac:dyDescent="0.25">
      <c r="B188" s="127"/>
      <c r="C188" s="127"/>
      <c r="E188" s="113"/>
      <c r="F188" s="113"/>
      <c r="J188" s="51"/>
      <c r="K188" s="51"/>
      <c r="L188"/>
    </row>
    <row r="189" spans="1:12" ht="36" customHeight="1" thickBot="1" x14ac:dyDescent="0.25">
      <c r="A189" s="68" t="str">
        <f>[2]Traduzioni!$B$5</f>
        <v>ФОРМАТ</v>
      </c>
      <c r="B189" s="540" t="str">
        <f>[2]Traduzioni!$B$48</f>
        <v>Бордюр 0,8х45</v>
      </c>
      <c r="C189" s="540"/>
      <c r="D189" s="114" t="s">
        <v>752</v>
      </c>
      <c r="E189" s="115"/>
      <c r="F189" s="115"/>
      <c r="G189" s="71"/>
      <c r="H189" s="72"/>
      <c r="I189" s="51"/>
      <c r="J189" s="51"/>
      <c r="K189" s="51"/>
      <c r="L189"/>
    </row>
    <row r="190" spans="1:12" ht="29.25" hidden="1" customHeight="1" thickBot="1" x14ac:dyDescent="0.25">
      <c r="A190" s="73" t="str">
        <f>[2]Traduzioni!$A$5</f>
        <v>FORMATO</v>
      </c>
      <c r="B190" s="542" t="str">
        <f>[2]Traduzioni!$A$48</f>
        <v>Listello 0,8x45</v>
      </c>
      <c r="C190" s="542"/>
      <c r="D190" s="116" t="s">
        <v>753</v>
      </c>
      <c r="E190" s="117"/>
      <c r="F190" s="117"/>
      <c r="G190" s="76"/>
      <c r="H190" s="77"/>
      <c r="I190" s="51"/>
      <c r="J190" s="52"/>
      <c r="K190" s="52"/>
      <c r="L190"/>
    </row>
    <row r="191" spans="1:12" ht="21" hidden="1" thickBot="1" x14ac:dyDescent="0.25">
      <c r="A191" s="78" t="str">
        <f>[2]Traduzioni!$C$5</f>
        <v>SIZE</v>
      </c>
      <c r="B191" s="604" t="str">
        <f>[2]Traduzioni!$C$48</f>
        <v>Listello 0,8x45</v>
      </c>
      <c r="C191" s="604"/>
      <c r="D191" s="118" t="s">
        <v>754</v>
      </c>
      <c r="E191" s="119"/>
      <c r="F191" s="119"/>
      <c r="G191" s="81"/>
      <c r="H191" s="82"/>
      <c r="I191" s="51"/>
    </row>
    <row r="192" spans="1:12" ht="23.25" hidden="1" customHeight="1" thickBot="1" x14ac:dyDescent="0.25">
      <c r="B192" s="127"/>
      <c r="C192" s="127"/>
      <c r="E192" s="113"/>
      <c r="F192" s="113"/>
      <c r="G192" s="51"/>
      <c r="H192" s="66"/>
      <c r="I192" s="67"/>
      <c r="J192" s="51"/>
      <c r="K192" s="51"/>
      <c r="L192"/>
    </row>
    <row r="193" spans="1:12" ht="43.5" customHeight="1" thickBot="1" x14ac:dyDescent="0.25">
      <c r="A193" s="83" t="str">
        <f>[2]Traduzioni!$B$7</f>
        <v>КОД</v>
      </c>
      <c r="B193" s="84" t="str">
        <f>[2]Traduzioni!$B$8</f>
        <v>АРТИКУЛ</v>
      </c>
      <c r="C193" s="85"/>
      <c r="D193" s="83" t="str">
        <f>[2]Traduzioni!$B$9</f>
        <v>ЕД.ИЗМ.</v>
      </c>
      <c r="E193" s="120" t="str">
        <f>[2]Traduzioni!$B$10</f>
        <v>РУБЛИ</v>
      </c>
      <c r="F193" s="120" t="str">
        <f>[2]Traduzioni!$B$10</f>
        <v>РУБЛИ</v>
      </c>
      <c r="G193" s="87" t="str">
        <f>[2]Traduzioni!$B$11</f>
        <v>Минималь-ный заказ</v>
      </c>
      <c r="H193" s="87" t="str">
        <f>[2]Traduzioni!$B$12</f>
        <v>Продается только коробками</v>
      </c>
      <c r="I193" s="51"/>
      <c r="J193" s="51"/>
      <c r="K193" s="51"/>
      <c r="L193"/>
    </row>
    <row r="194" spans="1:12" ht="23.25" hidden="1" customHeight="1" thickBot="1" x14ac:dyDescent="0.25">
      <c r="A194" s="88" t="str">
        <f>[2]Traduzioni!$A$7</f>
        <v>CODICE</v>
      </c>
      <c r="B194" s="89" t="str">
        <f>[2]Traduzioni!$A$8</f>
        <v>ARTICOLO</v>
      </c>
      <c r="C194" s="90"/>
      <c r="D194" s="88" t="str">
        <f>[2]Traduzioni!$A$9</f>
        <v>U.M.</v>
      </c>
      <c r="E194" s="121" t="str">
        <f>[2]Traduzioni!$A$10</f>
        <v>RUBLI</v>
      </c>
      <c r="F194" s="121" t="str">
        <f>[2]Traduzioni!$A$10</f>
        <v>RUBLI</v>
      </c>
      <c r="G194" s="92" t="str">
        <f>[2]Traduzioni!$A$11</f>
        <v>Ordine minimo</v>
      </c>
      <c r="H194" s="92" t="str">
        <f>[2]Traduzioni!$A$12</f>
        <v>Venduto solo a scatole intere</v>
      </c>
      <c r="I194" s="51"/>
      <c r="J194" s="51"/>
      <c r="K194" s="51"/>
      <c r="L194"/>
    </row>
    <row r="195" spans="1:12" ht="27.75" hidden="1" thickBot="1" x14ac:dyDescent="0.25">
      <c r="A195" s="93" t="str">
        <f>[2]Traduzioni!$C$7</f>
        <v>CODE</v>
      </c>
      <c r="B195" s="94" t="str">
        <f>[2]Traduzioni!$C$8</f>
        <v>ITEM</v>
      </c>
      <c r="C195" s="95"/>
      <c r="D195" s="93" t="str">
        <f>[2]Traduzioni!$C$9</f>
        <v>U.M.</v>
      </c>
      <c r="E195" s="122" t="str">
        <f>[2]Traduzioni!$C$10</f>
        <v>RUBLES</v>
      </c>
      <c r="F195" s="122" t="str">
        <f>[2]Traduzioni!$C$10</f>
        <v>RUBLES</v>
      </c>
      <c r="G195" s="97" t="str">
        <f>[2]Traduzioni!$C$11</f>
        <v>Min. Qty to be ordered</v>
      </c>
      <c r="H195" s="97" t="str">
        <f>[2]Traduzioni!$C$12</f>
        <v>Sold for full boxes only</v>
      </c>
      <c r="I195" s="51"/>
      <c r="L195"/>
    </row>
    <row r="196" spans="1:12" ht="31.5" x14ac:dyDescent="0.2">
      <c r="A196" s="145">
        <v>600100000016</v>
      </c>
      <c r="B196" s="524" t="s">
        <v>799</v>
      </c>
      <c r="C196" s="524"/>
      <c r="D196" s="105" t="str">
        <f>[2]CODE!D223</f>
        <v>шт - pz - pcs</v>
      </c>
      <c r="E196" s="157">
        <v>605</v>
      </c>
      <c r="F196" s="158">
        <v>545</v>
      </c>
      <c r="G196" s="105" t="str">
        <f>[2]CODE!J223</f>
        <v>10 шт - pz - pcs</v>
      </c>
      <c r="H196" s="105" t="str">
        <f>[2]CODE!K223</f>
        <v>нет - no</v>
      </c>
      <c r="I196" s="52"/>
      <c r="J196" s="51"/>
      <c r="K196" s="51"/>
      <c r="L196"/>
    </row>
    <row r="197" spans="1:12" ht="30.75" customHeight="1" x14ac:dyDescent="0.2">
      <c r="A197" s="145">
        <v>600100000013</v>
      </c>
      <c r="B197" s="525" t="s">
        <v>800</v>
      </c>
      <c r="C197" s="525"/>
      <c r="D197" s="489" t="str">
        <f>[2]CODE!D224</f>
        <v>шт - pz - pcs</v>
      </c>
      <c r="E197" s="486">
        <v>745</v>
      </c>
      <c r="F197" s="487">
        <v>671</v>
      </c>
      <c r="G197" s="489" t="str">
        <f>[2]CODE!J224</f>
        <v>10 шт - pz - pcs</v>
      </c>
      <c r="H197" s="489" t="str">
        <f>[2]CODE!K224</f>
        <v>нет - no</v>
      </c>
      <c r="I197" s="52"/>
      <c r="J197" s="51"/>
      <c r="K197" s="51"/>
      <c r="L197"/>
    </row>
    <row r="198" spans="1:12" ht="33.75" customHeight="1" x14ac:dyDescent="0.2">
      <c r="A198" s="145">
        <v>600100000014</v>
      </c>
      <c r="B198" s="525" t="s">
        <v>801</v>
      </c>
      <c r="C198" s="525"/>
      <c r="D198" s="489"/>
      <c r="E198" s="486">
        <f>[1]CODE!G246</f>
        <v>10</v>
      </c>
      <c r="F198" s="487"/>
      <c r="G198" s="489"/>
      <c r="H198" s="489"/>
      <c r="I198" s="52"/>
      <c r="J198" s="51"/>
      <c r="K198" s="51"/>
      <c r="L198"/>
    </row>
    <row r="199" spans="1:12" ht="36.75" customHeight="1" x14ac:dyDescent="0.2">
      <c r="A199" s="145">
        <v>600100000015</v>
      </c>
      <c r="B199" s="525" t="s">
        <v>802</v>
      </c>
      <c r="C199" s="525"/>
      <c r="D199" s="489"/>
      <c r="E199" s="486">
        <f>[1]CODE!G247</f>
        <v>0</v>
      </c>
      <c r="F199" s="487"/>
      <c r="G199" s="489"/>
      <c r="H199" s="489"/>
      <c r="I199" s="52"/>
      <c r="J199" s="52"/>
      <c r="K199" s="52"/>
      <c r="L199"/>
    </row>
    <row r="200" spans="1:12" ht="30.75" customHeight="1" thickBot="1" x14ac:dyDescent="0.25">
      <c r="B200" s="127"/>
      <c r="C200" s="127"/>
      <c r="E200" s="113"/>
      <c r="F200" s="113"/>
      <c r="J200" s="52"/>
      <c r="K200" s="52"/>
      <c r="L200"/>
    </row>
    <row r="201" spans="1:12" ht="37.5" customHeight="1" thickBot="1" x14ac:dyDescent="0.25">
      <c r="A201" s="68" t="str">
        <f>[2]Traduzioni!$B$5</f>
        <v>ФОРМАТ</v>
      </c>
      <c r="B201" s="540" t="str">
        <f>[2]Traduzioni!$B$44</f>
        <v>Бордюр 2х45</v>
      </c>
      <c r="C201" s="540"/>
      <c r="D201" s="114" t="s">
        <v>752</v>
      </c>
      <c r="E201" s="115"/>
      <c r="F201" s="115"/>
      <c r="G201" s="71"/>
      <c r="H201" s="72"/>
      <c r="I201" s="51"/>
      <c r="J201" s="52"/>
      <c r="K201" s="52"/>
      <c r="L201"/>
    </row>
    <row r="202" spans="1:12" ht="28.5" hidden="1" customHeight="1" thickBot="1" x14ac:dyDescent="0.25">
      <c r="A202" s="73" t="str">
        <f>[2]Traduzioni!$A$5</f>
        <v>FORMATO</v>
      </c>
      <c r="B202" s="542" t="str">
        <f>[2]Traduzioni!$A$44</f>
        <v>Listello 2x45</v>
      </c>
      <c r="C202" s="542"/>
      <c r="D202" s="116" t="s">
        <v>753</v>
      </c>
      <c r="E202" s="117"/>
      <c r="F202" s="117"/>
      <c r="G202" s="76"/>
      <c r="H202" s="77"/>
      <c r="I202" s="51"/>
      <c r="J202" s="52"/>
      <c r="K202" s="52"/>
      <c r="L202"/>
    </row>
    <row r="203" spans="1:12" ht="21" hidden="1" thickBot="1" x14ac:dyDescent="0.25">
      <c r="A203" s="78" t="str">
        <f>[2]Traduzioni!$C$5</f>
        <v>SIZE</v>
      </c>
      <c r="B203" s="604" t="str">
        <f>[2]Traduzioni!$C$44</f>
        <v>Listello 2x45</v>
      </c>
      <c r="C203" s="604"/>
      <c r="D203" s="118" t="s">
        <v>754</v>
      </c>
      <c r="E203" s="119"/>
      <c r="F203" s="119"/>
      <c r="G203" s="81"/>
      <c r="H203" s="82"/>
      <c r="I203" s="51"/>
    </row>
    <row r="204" spans="1:12" ht="23.25" hidden="1" customHeight="1" thickBot="1" x14ac:dyDescent="0.25">
      <c r="B204" s="127"/>
      <c r="C204" s="127"/>
      <c r="E204" s="113"/>
      <c r="F204" s="113"/>
      <c r="G204" s="51"/>
      <c r="H204" s="66"/>
      <c r="I204" s="67"/>
      <c r="J204" s="51"/>
      <c r="K204" s="51"/>
      <c r="L204"/>
    </row>
    <row r="205" spans="1:12" ht="39.75" customHeight="1" thickBot="1" x14ac:dyDescent="0.25">
      <c r="A205" s="83" t="str">
        <f>[2]Traduzioni!$B$7</f>
        <v>КОД</v>
      </c>
      <c r="B205" s="84" t="str">
        <f>[2]Traduzioni!$B$8</f>
        <v>АРТИКУЛ</v>
      </c>
      <c r="C205" s="85"/>
      <c r="D205" s="83" t="str">
        <f>[2]Traduzioni!$B$9</f>
        <v>ЕД.ИЗМ.</v>
      </c>
      <c r="E205" s="120" t="str">
        <f>[2]Traduzioni!$B$10</f>
        <v>РУБЛИ</v>
      </c>
      <c r="F205" s="120" t="str">
        <f>[2]Traduzioni!$B$10</f>
        <v>РУБЛИ</v>
      </c>
      <c r="G205" s="87" t="str">
        <f>[2]Traduzioni!$B$11</f>
        <v>Минималь-ный заказ</v>
      </c>
      <c r="H205" s="87" t="str">
        <f>[2]Traduzioni!$B$12</f>
        <v>Продается только коробками</v>
      </c>
      <c r="I205" s="51"/>
      <c r="J205" s="51"/>
      <c r="K205" s="51"/>
      <c r="L205"/>
    </row>
    <row r="206" spans="1:12" ht="21.75" hidden="1" customHeight="1" thickBot="1" x14ac:dyDescent="0.25">
      <c r="A206" s="88" t="str">
        <f>[2]Traduzioni!$A$7</f>
        <v>CODICE</v>
      </c>
      <c r="B206" s="89" t="str">
        <f>[2]Traduzioni!$A$8</f>
        <v>ARTICOLO</v>
      </c>
      <c r="C206" s="90"/>
      <c r="D206" s="88" t="str">
        <f>[2]Traduzioni!$A$9</f>
        <v>U.M.</v>
      </c>
      <c r="E206" s="121" t="str">
        <f>[2]Traduzioni!$A$10</f>
        <v>RUBLI</v>
      </c>
      <c r="F206" s="121" t="str">
        <f>[2]Traduzioni!$A$10</f>
        <v>RUBLI</v>
      </c>
      <c r="G206" s="92" t="str">
        <f>[2]Traduzioni!$A$11</f>
        <v>Ordine minimo</v>
      </c>
      <c r="H206" s="92" t="str">
        <f>[2]Traduzioni!$A$12</f>
        <v>Venduto solo a scatole intere</v>
      </c>
      <c r="I206" s="51"/>
      <c r="J206" s="51"/>
      <c r="K206" s="51"/>
      <c r="L206"/>
    </row>
    <row r="207" spans="1:12" ht="27.75" hidden="1" thickBot="1" x14ac:dyDescent="0.25">
      <c r="A207" s="93" t="str">
        <f>[2]Traduzioni!$C$7</f>
        <v>CODE</v>
      </c>
      <c r="B207" s="94" t="str">
        <f>[2]Traduzioni!$C$8</f>
        <v>ITEM</v>
      </c>
      <c r="C207" s="95"/>
      <c r="D207" s="93" t="str">
        <f>[2]Traduzioni!$C$9</f>
        <v>U.M.</v>
      </c>
      <c r="E207" s="122" t="str">
        <f>[2]Traduzioni!$C$10</f>
        <v>RUBLES</v>
      </c>
      <c r="F207" s="122" t="str">
        <f>[2]Traduzioni!$C$10</f>
        <v>RUBLES</v>
      </c>
      <c r="G207" s="97" t="str">
        <f>[2]Traduzioni!$C$11</f>
        <v>Min. Qty to be ordered</v>
      </c>
      <c r="H207" s="97" t="str">
        <f>[2]Traduzioni!$C$12</f>
        <v>Sold for full boxes only</v>
      </c>
      <c r="I207" s="51"/>
      <c r="L207"/>
    </row>
    <row r="208" spans="1:12" ht="32.25" thickBot="1" x14ac:dyDescent="0.25">
      <c r="A208" s="98">
        <v>600100000003</v>
      </c>
      <c r="B208" s="139" t="s">
        <v>738</v>
      </c>
      <c r="C208" s="140"/>
      <c r="D208" s="495" t="str">
        <f>[2]CODE!D235</f>
        <v>шт - pz - pcs</v>
      </c>
      <c r="E208" s="497">
        <v>584</v>
      </c>
      <c r="F208" s="482">
        <v>526</v>
      </c>
      <c r="G208" s="495" t="str">
        <f>[2]CODE!J235</f>
        <v>Коробко  Scatola   Box</v>
      </c>
      <c r="H208" s="495" t="str">
        <f>[2]CODE!K235</f>
        <v>да - sì - yes</v>
      </c>
      <c r="I208" s="52"/>
      <c r="J208" s="51"/>
      <c r="K208" s="51"/>
      <c r="L208"/>
    </row>
    <row r="209" spans="1:12" ht="32.25" thickBot="1" x14ac:dyDescent="0.25">
      <c r="A209" s="98">
        <v>600100000004</v>
      </c>
      <c r="B209" s="139" t="s">
        <v>739</v>
      </c>
      <c r="C209" s="144"/>
      <c r="D209" s="495"/>
      <c r="E209" s="497"/>
      <c r="F209" s="482"/>
      <c r="G209" s="495"/>
      <c r="H209" s="495"/>
      <c r="I209" s="52"/>
      <c r="J209" s="51"/>
      <c r="K209" s="51"/>
      <c r="L209"/>
    </row>
    <row r="210" spans="1:12" ht="31.5" x14ac:dyDescent="0.2">
      <c r="A210" s="98">
        <v>600100000005</v>
      </c>
      <c r="B210" s="139" t="s">
        <v>740</v>
      </c>
      <c r="C210" s="144"/>
      <c r="D210" s="495"/>
      <c r="E210" s="497"/>
      <c r="F210" s="482"/>
      <c r="G210" s="495"/>
      <c r="H210" s="495"/>
      <c r="I210" s="52"/>
      <c r="J210" s="51"/>
      <c r="K210" s="51"/>
      <c r="L210"/>
    </row>
    <row r="211" spans="1:12" ht="35.25" customHeight="1" thickBot="1" x14ac:dyDescent="0.25">
      <c r="B211" s="127"/>
      <c r="C211" s="127"/>
      <c r="E211" s="113"/>
      <c r="F211" s="113"/>
      <c r="G211" s="51"/>
      <c r="H211" s="66"/>
      <c r="I211" s="67"/>
      <c r="J211" s="52"/>
      <c r="K211" s="52"/>
      <c r="L211"/>
    </row>
    <row r="212" spans="1:12" ht="32.25" customHeight="1" thickBot="1" x14ac:dyDescent="0.25">
      <c r="A212" s="68" t="str">
        <f>[2]Traduzioni!$B$5</f>
        <v>ФОРМАТ</v>
      </c>
      <c r="B212" s="540" t="str">
        <f>[2]Traduzioni!$B$44</f>
        <v>Бордюр 2х45</v>
      </c>
      <c r="C212" s="540"/>
      <c r="D212" s="114" t="s">
        <v>752</v>
      </c>
      <c r="E212" s="115"/>
      <c r="F212" s="115"/>
      <c r="G212" s="71"/>
      <c r="H212" s="72"/>
      <c r="I212" s="51"/>
      <c r="J212" s="52"/>
      <c r="K212" s="52"/>
      <c r="L212"/>
    </row>
    <row r="213" spans="1:12" ht="21" hidden="1" thickBot="1" x14ac:dyDescent="0.25">
      <c r="A213" s="73" t="str">
        <f>[2]Traduzioni!$A$5</f>
        <v>FORMATO</v>
      </c>
      <c r="B213" s="542" t="str">
        <f>[2]Traduzioni!$A$44</f>
        <v>Listello 2x45</v>
      </c>
      <c r="C213" s="542"/>
      <c r="D213" s="116" t="s">
        <v>753</v>
      </c>
      <c r="E213" s="117"/>
      <c r="F213" s="117"/>
      <c r="G213" s="76"/>
      <c r="H213" s="77"/>
      <c r="I213" s="51"/>
      <c r="J213" s="52"/>
      <c r="K213" s="52"/>
      <c r="L213"/>
    </row>
    <row r="214" spans="1:12" ht="21" hidden="1" thickBot="1" x14ac:dyDescent="0.25">
      <c r="A214" s="78" t="str">
        <f>[2]Traduzioni!$C$5</f>
        <v>SIZE</v>
      </c>
      <c r="B214" s="604" t="str">
        <f>[2]Traduzioni!$C$44</f>
        <v>Listello 2x45</v>
      </c>
      <c r="C214" s="604"/>
      <c r="D214" s="118" t="s">
        <v>754</v>
      </c>
      <c r="E214" s="119"/>
      <c r="F214" s="119"/>
      <c r="G214" s="81"/>
      <c r="H214" s="82"/>
      <c r="I214" s="51"/>
      <c r="L214"/>
    </row>
    <row r="215" spans="1:12" ht="23.25" hidden="1" customHeight="1" thickBot="1" x14ac:dyDescent="0.25">
      <c r="B215" s="127"/>
      <c r="C215" s="127"/>
      <c r="E215" s="113"/>
      <c r="F215" s="113"/>
      <c r="G215" s="51"/>
      <c r="H215" s="66"/>
      <c r="I215" s="67"/>
      <c r="J215" s="51"/>
      <c r="K215" s="51"/>
      <c r="L215"/>
    </row>
    <row r="216" spans="1:12" ht="45" customHeight="1" x14ac:dyDescent="0.2">
      <c r="A216" s="83" t="str">
        <f>[2]Traduzioni!$B$7</f>
        <v>КОД</v>
      </c>
      <c r="B216" s="84" t="str">
        <f>[2]Traduzioni!$B$8</f>
        <v>АРТИКУЛ</v>
      </c>
      <c r="C216" s="85"/>
      <c r="D216" s="83" t="str">
        <f>[2]Traduzioni!$B$9</f>
        <v>ЕД.ИЗМ.</v>
      </c>
      <c r="E216" s="120" t="str">
        <f>[2]Traduzioni!$B$10</f>
        <v>РУБЛИ</v>
      </c>
      <c r="F216" s="120" t="str">
        <f>[2]Traduzioni!$B$10</f>
        <v>РУБЛИ</v>
      </c>
      <c r="G216" s="87" t="str">
        <f>[2]Traduzioni!$B$11</f>
        <v>Минималь-ный заказ</v>
      </c>
      <c r="H216" s="87" t="str">
        <f>[2]Traduzioni!$B$12</f>
        <v>Продается только коробками</v>
      </c>
      <c r="I216" s="51"/>
      <c r="J216" s="51"/>
      <c r="K216" s="51"/>
      <c r="L216"/>
    </row>
    <row r="217" spans="1:12" ht="23.25" hidden="1" customHeight="1" x14ac:dyDescent="0.2">
      <c r="A217" s="88" t="str">
        <f>[2]Traduzioni!$A$7</f>
        <v>CODICE</v>
      </c>
      <c r="B217" s="89" t="str">
        <f>[2]Traduzioni!$A$8</f>
        <v>ARTICOLO</v>
      </c>
      <c r="C217" s="90"/>
      <c r="D217" s="88" t="str">
        <f>[2]Traduzioni!$A$9</f>
        <v>U.M.</v>
      </c>
      <c r="E217" s="121" t="str">
        <f>[2]Traduzioni!$A$10</f>
        <v>RUBLI</v>
      </c>
      <c r="F217" s="121" t="str">
        <f>[2]Traduzioni!$A$10</f>
        <v>RUBLI</v>
      </c>
      <c r="G217" s="92" t="str">
        <f>[2]Traduzioni!$A$11</f>
        <v>Ordine minimo</v>
      </c>
      <c r="H217" s="92" t="str">
        <f>[2]Traduzioni!$A$12</f>
        <v>Venduto solo a scatole intere</v>
      </c>
      <c r="I217" s="51"/>
      <c r="J217" s="51"/>
      <c r="K217" s="51"/>
      <c r="L217"/>
    </row>
    <row r="218" spans="1:12" ht="27.75" hidden="1" thickBot="1" x14ac:dyDescent="0.25">
      <c r="A218" s="93" t="str">
        <f>[2]Traduzioni!$C$7</f>
        <v>CODE</v>
      </c>
      <c r="B218" s="94" t="str">
        <f>[2]Traduzioni!$C$8</f>
        <v>ITEM</v>
      </c>
      <c r="C218" s="95"/>
      <c r="D218" s="93" t="str">
        <f>[2]Traduzioni!$C$9</f>
        <v>U.M.</v>
      </c>
      <c r="E218" s="122" t="str">
        <f>[2]Traduzioni!$C$10</f>
        <v>RUBLES</v>
      </c>
      <c r="F218" s="122" t="str">
        <f>[2]Traduzioni!$C$10</f>
        <v>RUBLES</v>
      </c>
      <c r="G218" s="97" t="str">
        <f>[2]Traduzioni!$C$11</f>
        <v>Min. Qty to be ordered</v>
      </c>
      <c r="H218" s="97" t="str">
        <f>[2]Traduzioni!$C$12</f>
        <v>Sold for full boxes only</v>
      </c>
      <c r="I218" s="51"/>
      <c r="L218"/>
    </row>
    <row r="219" spans="1:12" ht="47.25" x14ac:dyDescent="0.2">
      <c r="A219" s="98">
        <v>600100000001</v>
      </c>
      <c r="B219" s="139" t="s">
        <v>735</v>
      </c>
      <c r="C219" s="140"/>
      <c r="D219" s="143" t="str">
        <f>[2]CODE!D246</f>
        <v>шт - pz - pcs</v>
      </c>
      <c r="E219" s="162">
        <v>611</v>
      </c>
      <c r="F219" s="110">
        <v>550</v>
      </c>
      <c r="G219" s="143" t="str">
        <f>[2]CODE!J246</f>
        <v>Коробко  Scatola   Box</v>
      </c>
      <c r="H219" s="143" t="str">
        <f>[2]CODE!K246</f>
        <v>да - sì - yes</v>
      </c>
      <c r="I219" s="52"/>
      <c r="J219" s="51"/>
      <c r="K219" s="51"/>
      <c r="L219"/>
    </row>
    <row r="220" spans="1:12" ht="16.5" thickBot="1" x14ac:dyDescent="0.25">
      <c r="E220" s="113"/>
      <c r="F220" s="113"/>
      <c r="J220" s="51"/>
      <c r="K220" s="51"/>
      <c r="L220"/>
    </row>
    <row r="221" spans="1:12" ht="36" customHeight="1" x14ac:dyDescent="0.2">
      <c r="A221" s="68" t="str">
        <f>[2]Traduzioni!$B$5</f>
        <v>ФОРМАТ</v>
      </c>
      <c r="B221" s="598" t="str">
        <f>[2]Traduzioni!$B$44</f>
        <v>Бордюр 2х45</v>
      </c>
      <c r="C221" s="598"/>
      <c r="D221" s="114" t="str">
        <f>[2]Traduzioni!$B$6</f>
        <v>ОБРАБОТКА:</v>
      </c>
      <c r="E221" s="115"/>
      <c r="F221" s="115"/>
      <c r="G221" s="71"/>
      <c r="H221" s="72"/>
      <c r="I221" s="51"/>
      <c r="J221" s="51"/>
      <c r="K221" s="51"/>
      <c r="L221"/>
    </row>
    <row r="222" spans="1:12" ht="0.75" customHeight="1" thickBot="1" x14ac:dyDescent="0.25">
      <c r="A222" s="73" t="str">
        <f>[2]Traduzioni!$A$5</f>
        <v>FORMATO</v>
      </c>
      <c r="B222" s="599" t="str">
        <f>[2]Traduzioni!$A$44</f>
        <v>Listello 2x45</v>
      </c>
      <c r="C222" s="599"/>
      <c r="D222" s="116" t="str">
        <f>[2]Traduzioni!$A$6</f>
        <v>FINITURA:</v>
      </c>
      <c r="E222" s="117"/>
      <c r="F222" s="117"/>
      <c r="G222" s="76"/>
      <c r="H222" s="77"/>
      <c r="I222" s="51"/>
      <c r="J222" s="52"/>
      <c r="K222" s="52"/>
      <c r="L222"/>
    </row>
    <row r="223" spans="1:12" ht="21" hidden="1" thickBot="1" x14ac:dyDescent="0.25">
      <c r="A223" s="78" t="str">
        <f>[2]Traduzioni!$C$5</f>
        <v>SIZE</v>
      </c>
      <c r="B223" s="600" t="str">
        <f>[2]Traduzioni!$C$44</f>
        <v>Listello 2x45</v>
      </c>
      <c r="C223" s="600"/>
      <c r="D223" s="118" t="str">
        <f>[2]Traduzioni!$C$6</f>
        <v>FINISH:</v>
      </c>
      <c r="E223" s="119"/>
      <c r="F223" s="119"/>
      <c r="G223" s="81"/>
      <c r="H223" s="82"/>
      <c r="I223" s="51"/>
    </row>
    <row r="224" spans="1:12" ht="23.25" hidden="1" customHeight="1" thickBot="1" x14ac:dyDescent="0.25">
      <c r="E224" s="113"/>
      <c r="F224" s="113"/>
      <c r="G224" s="51"/>
      <c r="H224" s="66"/>
      <c r="I224" s="67"/>
      <c r="J224" s="51"/>
      <c r="K224" s="51"/>
      <c r="L224"/>
    </row>
    <row r="225" spans="1:12" ht="39.75" customHeight="1" thickBot="1" x14ac:dyDescent="0.25">
      <c r="A225" s="83" t="str">
        <f>[2]Traduzioni!$B$7</f>
        <v>КОД</v>
      </c>
      <c r="B225" s="84" t="str">
        <f>[2]Traduzioni!$B$8</f>
        <v>АРТИКУЛ</v>
      </c>
      <c r="C225" s="85"/>
      <c r="D225" s="83" t="str">
        <f>[2]Traduzioni!$B$9</f>
        <v>ЕД.ИЗМ.</v>
      </c>
      <c r="E225" s="120" t="str">
        <f>[2]Traduzioni!$B$10</f>
        <v>РУБЛИ</v>
      </c>
      <c r="F225" s="120" t="str">
        <f>[2]Traduzioni!$B$10</f>
        <v>РУБЛИ</v>
      </c>
      <c r="G225" s="87" t="str">
        <f>[2]Traduzioni!$B$11</f>
        <v>Минималь-ный заказ</v>
      </c>
      <c r="H225" s="87" t="str">
        <f>[2]Traduzioni!$B$12</f>
        <v>Продается только коробками</v>
      </c>
      <c r="I225" s="51"/>
      <c r="J225" s="51"/>
      <c r="K225" s="51"/>
      <c r="L225"/>
    </row>
    <row r="226" spans="1:12" ht="22.5" hidden="1" customHeight="1" thickBot="1" x14ac:dyDescent="0.25">
      <c r="A226" s="88" t="str">
        <f>[2]Traduzioni!$A$7</f>
        <v>CODICE</v>
      </c>
      <c r="B226" s="89" t="str">
        <f>[2]Traduzioni!$A$8</f>
        <v>ARTICOLO</v>
      </c>
      <c r="C226" s="90"/>
      <c r="D226" s="88" t="str">
        <f>[2]Traduzioni!$A$9</f>
        <v>U.M.</v>
      </c>
      <c r="E226" s="121" t="str">
        <f>[2]Traduzioni!$A$10</f>
        <v>RUBLI</v>
      </c>
      <c r="F226" s="121" t="str">
        <f>[2]Traduzioni!$A$10</f>
        <v>RUBLI</v>
      </c>
      <c r="G226" s="92" t="str">
        <f>[2]Traduzioni!$A$11</f>
        <v>Ordine minimo</v>
      </c>
      <c r="H226" s="92" t="str">
        <f>[2]Traduzioni!$A$12</f>
        <v>Venduto solo a scatole intere</v>
      </c>
      <c r="I226" s="51"/>
      <c r="J226" s="51"/>
      <c r="K226" s="51"/>
      <c r="L226"/>
    </row>
    <row r="227" spans="1:12" ht="27.75" hidden="1" thickBot="1" x14ac:dyDescent="0.25">
      <c r="A227" s="93" t="str">
        <f>[2]Traduzioni!$C$7</f>
        <v>CODE</v>
      </c>
      <c r="B227" s="94" t="str">
        <f>[2]Traduzioni!$C$8</f>
        <v>ITEM</v>
      </c>
      <c r="C227" s="95"/>
      <c r="D227" s="93" t="str">
        <f>[2]Traduzioni!$C$9</f>
        <v>U.M.</v>
      </c>
      <c r="E227" s="122" t="str">
        <f>[2]Traduzioni!$C$10</f>
        <v>RUBLES</v>
      </c>
      <c r="F227" s="122" t="str">
        <f>[2]Traduzioni!$C$10</f>
        <v>RUBLES</v>
      </c>
      <c r="G227" s="97" t="str">
        <f>[2]Traduzioni!$C$11</f>
        <v>Min. Qty to be ordered</v>
      </c>
      <c r="H227" s="97" t="str">
        <f>[2]Traduzioni!$C$12</f>
        <v>Sold for full boxes only</v>
      </c>
      <c r="I227" s="51"/>
      <c r="L227"/>
    </row>
    <row r="228" spans="1:12" ht="32.25" thickBot="1" x14ac:dyDescent="0.25">
      <c r="A228" s="240">
        <v>600090000023</v>
      </c>
      <c r="B228" s="146" t="s">
        <v>935</v>
      </c>
      <c r="C228" s="147"/>
      <c r="D228" s="513" t="str">
        <f>[2]CODE!D255</f>
        <v>шт - pz - pcs</v>
      </c>
      <c r="E228" s="514">
        <v>663</v>
      </c>
      <c r="F228" s="515">
        <v>597</v>
      </c>
      <c r="G228" s="513" t="str">
        <f>[2]CODE!J255</f>
        <v>Коробко  Scatola   Box</v>
      </c>
      <c r="H228" s="513" t="str">
        <f>[2]CODE!K255</f>
        <v>да - sì - yes</v>
      </c>
      <c r="I228" s="52"/>
      <c r="J228" s="51"/>
      <c r="K228" s="51"/>
      <c r="L228"/>
    </row>
    <row r="229" spans="1:12" ht="31.5" x14ac:dyDescent="0.2">
      <c r="A229" s="244">
        <v>600090000024</v>
      </c>
      <c r="B229" s="148" t="s">
        <v>936</v>
      </c>
      <c r="C229" s="144"/>
      <c r="D229" s="513"/>
      <c r="E229" s="514">
        <v>0</v>
      </c>
      <c r="F229" s="515"/>
      <c r="G229" s="513"/>
      <c r="H229" s="513"/>
      <c r="I229" s="52"/>
      <c r="J229" s="51"/>
      <c r="K229" s="51"/>
      <c r="L229"/>
    </row>
    <row r="230" spans="1:12" ht="16.5" thickBot="1" x14ac:dyDescent="0.25">
      <c r="A230" s="127"/>
      <c r="B230" s="127"/>
      <c r="C230" s="127"/>
      <c r="D230" s="149"/>
      <c r="E230" s="201"/>
      <c r="F230" s="201"/>
      <c r="G230" s="127"/>
      <c r="H230" s="149"/>
      <c r="I230" s="127"/>
      <c r="J230" s="51"/>
      <c r="K230" s="51"/>
      <c r="L230"/>
    </row>
    <row r="231" spans="1:12" ht="36.75" customHeight="1" thickBot="1" x14ac:dyDescent="0.25">
      <c r="A231" s="213" t="str">
        <f>[2]Traduzioni!$B$5</f>
        <v>ФОРМАТ</v>
      </c>
      <c r="B231" s="540" t="str">
        <f>[2]Traduzioni!$B$46</f>
        <v>Бордюр 2,5х45</v>
      </c>
      <c r="C231" s="540"/>
      <c r="D231" s="451" t="str">
        <f>[2]Traduzioni!$B$6</f>
        <v>ОБРАБОТКА:</v>
      </c>
      <c r="E231" s="214"/>
      <c r="F231" s="214"/>
      <c r="G231" s="215"/>
      <c r="H231" s="216"/>
      <c r="I231" s="51"/>
      <c r="J231" s="52"/>
      <c r="K231" s="52"/>
      <c r="L231"/>
    </row>
    <row r="232" spans="1:12" ht="39.75" hidden="1" customHeight="1" thickBot="1" x14ac:dyDescent="0.25">
      <c r="A232" s="217" t="str">
        <f>[2]Traduzioni!$A$5</f>
        <v>FORMATO</v>
      </c>
      <c r="B232" s="542" t="str">
        <f>[2]Traduzioni!$A$46</f>
        <v>Listello 2,5x45</v>
      </c>
      <c r="C232" s="542"/>
      <c r="D232" s="452" t="str">
        <f>[2]Traduzioni!$A$6</f>
        <v>FINITURA:</v>
      </c>
      <c r="E232" s="218"/>
      <c r="F232" s="218"/>
      <c r="G232" s="219"/>
      <c r="H232" s="220"/>
      <c r="I232" s="51"/>
      <c r="J232" s="52"/>
      <c r="K232" s="52"/>
      <c r="L232"/>
    </row>
    <row r="233" spans="1:12" ht="21" hidden="1" thickBot="1" x14ac:dyDescent="0.25">
      <c r="A233" s="221" t="str">
        <f>[2]Traduzioni!$C$5</f>
        <v>SIZE</v>
      </c>
      <c r="B233" s="604" t="str">
        <f>[2]Traduzioni!$C$46</f>
        <v>Listello 2,5x45</v>
      </c>
      <c r="C233" s="604"/>
      <c r="D233" s="453" t="str">
        <f>[2]Traduzioni!$C$6</f>
        <v>FINISH:</v>
      </c>
      <c r="E233" s="222"/>
      <c r="F233" s="222"/>
      <c r="G233" s="223"/>
      <c r="H233" s="224"/>
      <c r="I233" s="51"/>
    </row>
    <row r="234" spans="1:12" ht="23.25" hidden="1" customHeight="1" thickBot="1" x14ac:dyDescent="0.25">
      <c r="A234" s="127"/>
      <c r="B234" s="127"/>
      <c r="C234" s="127"/>
      <c r="D234" s="149"/>
      <c r="E234" s="201"/>
      <c r="F234" s="201"/>
      <c r="G234" s="149"/>
      <c r="H234" s="127"/>
      <c r="I234" s="67"/>
      <c r="J234" s="51"/>
      <c r="K234" s="51"/>
      <c r="L234"/>
    </row>
    <row r="235" spans="1:12" ht="39.75" customHeight="1" thickBot="1" x14ac:dyDescent="0.25">
      <c r="A235" s="225" t="str">
        <f>[2]Traduzioni!$B$7</f>
        <v>КОД</v>
      </c>
      <c r="B235" s="226" t="str">
        <f>[2]Traduzioni!$B$8</f>
        <v>АРТИКУЛ</v>
      </c>
      <c r="C235" s="227"/>
      <c r="D235" s="225" t="str">
        <f>[2]Traduzioni!$B$9</f>
        <v>ЕД.ИЗМ.</v>
      </c>
      <c r="E235" s="228" t="str">
        <f>[2]Traduzioni!$B$10</f>
        <v>РУБЛИ</v>
      </c>
      <c r="F235" s="228" t="str">
        <f>[2]Traduzioni!$B$10</f>
        <v>РУБЛИ</v>
      </c>
      <c r="G235" s="229" t="str">
        <f>[2]Traduzioni!$B$11</f>
        <v>Минималь-ный заказ</v>
      </c>
      <c r="H235" s="229" t="str">
        <f>[2]Traduzioni!$B$12</f>
        <v>Продается только коробками</v>
      </c>
      <c r="I235" s="51"/>
      <c r="J235" s="51"/>
      <c r="K235" s="51"/>
      <c r="L235"/>
    </row>
    <row r="236" spans="1:12" ht="21.75" hidden="1" customHeight="1" thickBot="1" x14ac:dyDescent="0.25">
      <c r="A236" s="230" t="str">
        <f>[2]Traduzioni!$A$7</f>
        <v>CODICE</v>
      </c>
      <c r="B236" s="231" t="str">
        <f>[2]Traduzioni!$A$8</f>
        <v>ARTICOLO</v>
      </c>
      <c r="C236" s="232"/>
      <c r="D236" s="230" t="str">
        <f>[2]Traduzioni!$A$9</f>
        <v>U.M.</v>
      </c>
      <c r="E236" s="233" t="str">
        <f>[2]Traduzioni!$A$10</f>
        <v>RUBLI</v>
      </c>
      <c r="F236" s="233" t="str">
        <f>[2]Traduzioni!$A$10</f>
        <v>RUBLI</v>
      </c>
      <c r="G236" s="234" t="str">
        <f>[2]Traduzioni!$A$11</f>
        <v>Ordine minimo</v>
      </c>
      <c r="H236" s="234" t="str">
        <f>[2]Traduzioni!$A$12</f>
        <v>Venduto solo a scatole intere</v>
      </c>
      <c r="I236" s="51"/>
      <c r="J236" s="51"/>
      <c r="K236" s="51"/>
      <c r="L236"/>
    </row>
    <row r="237" spans="1:12" ht="27.75" hidden="1" thickBot="1" x14ac:dyDescent="0.25">
      <c r="A237" s="235" t="str">
        <f>[2]Traduzioni!$C$7</f>
        <v>CODE</v>
      </c>
      <c r="B237" s="236" t="str">
        <f>[2]Traduzioni!$C$8</f>
        <v>ITEM</v>
      </c>
      <c r="C237" s="237"/>
      <c r="D237" s="235" t="str">
        <f>[2]Traduzioni!$C$9</f>
        <v>U.M.</v>
      </c>
      <c r="E237" s="238" t="str">
        <f>[2]Traduzioni!$C$10</f>
        <v>RUBLES</v>
      </c>
      <c r="F237" s="238" t="str">
        <f>[2]Traduzioni!$C$10</f>
        <v>RUBLES</v>
      </c>
      <c r="G237" s="239" t="str">
        <f>[2]Traduzioni!$C$11</f>
        <v>Min. Qty to be ordered</v>
      </c>
      <c r="H237" s="239" t="str">
        <f>[2]Traduzioni!$C$12</f>
        <v>Sold for full boxes only</v>
      </c>
      <c r="I237" s="51"/>
      <c r="L237"/>
    </row>
    <row r="238" spans="1:12" ht="32.25" thickBot="1" x14ac:dyDescent="0.25">
      <c r="A238" s="240">
        <v>600090000016</v>
      </c>
      <c r="B238" s="146" t="s">
        <v>893</v>
      </c>
      <c r="C238" s="147"/>
      <c r="D238" s="513" t="str">
        <f>[2]CODE!D265</f>
        <v>шт - pz - pcs</v>
      </c>
      <c r="E238" s="514">
        <v>685</v>
      </c>
      <c r="F238" s="515">
        <v>617</v>
      </c>
      <c r="G238" s="513" t="str">
        <f>[2]CODE!J265</f>
        <v>Коробко  Scatola   Box</v>
      </c>
      <c r="H238" s="513" t="str">
        <f>[2]CODE!K265</f>
        <v>да - sì - yes</v>
      </c>
      <c r="I238" s="52"/>
      <c r="J238" s="51"/>
      <c r="K238" s="51"/>
      <c r="L238"/>
    </row>
    <row r="239" spans="1:12" ht="32.25" thickBot="1" x14ac:dyDescent="0.25">
      <c r="A239" s="244">
        <v>600090000015</v>
      </c>
      <c r="B239" s="148" t="s">
        <v>894</v>
      </c>
      <c r="C239" s="144"/>
      <c r="D239" s="513"/>
      <c r="E239" s="514">
        <v>0</v>
      </c>
      <c r="F239" s="515"/>
      <c r="G239" s="513"/>
      <c r="H239" s="513"/>
      <c r="I239" s="52"/>
      <c r="J239" s="51"/>
      <c r="K239" s="51"/>
      <c r="L239"/>
    </row>
    <row r="240" spans="1:12" ht="31.5" x14ac:dyDescent="0.2">
      <c r="A240" s="145">
        <v>600090000014</v>
      </c>
      <c r="B240" s="139" t="s">
        <v>895</v>
      </c>
      <c r="C240" s="140"/>
      <c r="D240" s="513"/>
      <c r="E240" s="514">
        <v>0</v>
      </c>
      <c r="F240" s="515"/>
      <c r="G240" s="513"/>
      <c r="H240" s="513"/>
      <c r="I240" s="52"/>
      <c r="J240" s="51"/>
      <c r="K240" s="51"/>
      <c r="L240"/>
    </row>
    <row r="241" spans="1:12" ht="36.75" customHeight="1" thickBot="1" x14ac:dyDescent="0.25">
      <c r="A241" s="127"/>
      <c r="B241" s="127"/>
      <c r="C241" s="127"/>
      <c r="D241" s="149"/>
      <c r="E241" s="201"/>
      <c r="F241" s="201"/>
      <c r="G241" s="149"/>
      <c r="H241" s="127"/>
      <c r="I241" s="67"/>
      <c r="J241" s="52"/>
      <c r="K241" s="52"/>
      <c r="L241"/>
    </row>
    <row r="242" spans="1:12" ht="33.75" customHeight="1" x14ac:dyDescent="0.2">
      <c r="A242" s="213" t="str">
        <f>[2]Traduzioni!$B$5</f>
        <v>ФОРМАТ</v>
      </c>
      <c r="B242" s="540" t="str">
        <f>[2]Traduzioni!$B$47</f>
        <v>Бордюр 2,5х60</v>
      </c>
      <c r="C242" s="540"/>
      <c r="D242" s="451" t="str">
        <f>[2]Traduzioni!$B$6</f>
        <v>ОБРАБОТКА:</v>
      </c>
      <c r="E242" s="214"/>
      <c r="F242" s="214"/>
      <c r="G242" s="215"/>
      <c r="H242" s="216"/>
      <c r="I242" s="51"/>
      <c r="J242" s="52"/>
      <c r="K242" s="52"/>
      <c r="L242"/>
    </row>
    <row r="243" spans="1:12" ht="0.75" customHeight="1" thickBot="1" x14ac:dyDescent="0.25">
      <c r="A243" s="217" t="str">
        <f>[2]Traduzioni!$A$5</f>
        <v>FORMATO</v>
      </c>
      <c r="B243" s="542" t="str">
        <f>[2]Traduzioni!$A$47</f>
        <v>Listello 2,5x60</v>
      </c>
      <c r="C243" s="542"/>
      <c r="D243" s="452" t="str">
        <f>[2]Traduzioni!$A$6</f>
        <v>FINITURA:</v>
      </c>
      <c r="E243" s="218"/>
      <c r="F243" s="218"/>
      <c r="G243" s="219"/>
      <c r="H243" s="220"/>
      <c r="I243" s="51"/>
      <c r="J243" s="52"/>
      <c r="K243" s="52"/>
      <c r="L243"/>
    </row>
    <row r="244" spans="1:12" ht="21" hidden="1" thickBot="1" x14ac:dyDescent="0.25">
      <c r="A244" s="221" t="str">
        <f>[2]Traduzioni!$C$5</f>
        <v>SIZE</v>
      </c>
      <c r="B244" s="604" t="str">
        <f>[2]Traduzioni!$C$47</f>
        <v>Listello 2,5x60</v>
      </c>
      <c r="C244" s="604"/>
      <c r="D244" s="453" t="str">
        <f>[2]Traduzioni!$C$6</f>
        <v>FINISH:</v>
      </c>
      <c r="E244" s="222"/>
      <c r="F244" s="222"/>
      <c r="G244" s="223"/>
      <c r="H244" s="224"/>
      <c r="I244" s="51"/>
      <c r="L244"/>
    </row>
    <row r="245" spans="1:12" ht="23.25" hidden="1" customHeight="1" thickBot="1" x14ac:dyDescent="0.25">
      <c r="A245" s="127"/>
      <c r="B245" s="127"/>
      <c r="C245" s="127"/>
      <c r="D245" s="149"/>
      <c r="E245" s="201"/>
      <c r="F245" s="201"/>
      <c r="G245" s="149"/>
      <c r="H245" s="127"/>
      <c r="I245" s="67"/>
      <c r="J245" s="51"/>
      <c r="K245" s="51"/>
      <c r="L245"/>
    </row>
    <row r="246" spans="1:12" ht="39.75" customHeight="1" thickBot="1" x14ac:dyDescent="0.25">
      <c r="A246" s="225" t="str">
        <f>[2]Traduzioni!$B$7</f>
        <v>КОД</v>
      </c>
      <c r="B246" s="226" t="str">
        <f>[2]Traduzioni!$B$8</f>
        <v>АРТИКУЛ</v>
      </c>
      <c r="C246" s="227"/>
      <c r="D246" s="225" t="str">
        <f>[2]Traduzioni!$B$9</f>
        <v>ЕД.ИЗМ.</v>
      </c>
      <c r="E246" s="228" t="str">
        <f>[2]Traduzioni!$B$10</f>
        <v>РУБЛИ</v>
      </c>
      <c r="F246" s="228" t="str">
        <f>[2]Traduzioni!$B$10</f>
        <v>РУБЛИ</v>
      </c>
      <c r="G246" s="229" t="str">
        <f>[2]Traduzioni!$B$11</f>
        <v>Минималь-ный заказ</v>
      </c>
      <c r="H246" s="229" t="str">
        <f>[2]Traduzioni!$B$12</f>
        <v>Продается только коробками</v>
      </c>
      <c r="I246" s="51"/>
      <c r="J246" s="51"/>
      <c r="K246" s="51"/>
      <c r="L246"/>
    </row>
    <row r="247" spans="1:12" ht="54.75" hidden="1" thickBot="1" x14ac:dyDescent="0.25">
      <c r="A247" s="230" t="str">
        <f>[2]Traduzioni!$A$7</f>
        <v>CODICE</v>
      </c>
      <c r="B247" s="231" t="str">
        <f>[2]Traduzioni!$A$8</f>
        <v>ARTICOLO</v>
      </c>
      <c r="C247" s="232"/>
      <c r="D247" s="230" t="str">
        <f>[2]Traduzioni!$A$9</f>
        <v>U.M.</v>
      </c>
      <c r="E247" s="233" t="str">
        <f>[2]Traduzioni!$A$10</f>
        <v>RUBLI</v>
      </c>
      <c r="F247" s="233" t="str">
        <f>[2]Traduzioni!$A$10</f>
        <v>RUBLI</v>
      </c>
      <c r="G247" s="234" t="str">
        <f>[2]Traduzioni!$A$11</f>
        <v>Ordine minimo</v>
      </c>
      <c r="H247" s="234" t="str">
        <f>[2]Traduzioni!$A$12</f>
        <v>Venduto solo a scatole intere</v>
      </c>
      <c r="I247" s="51"/>
      <c r="J247" s="51"/>
      <c r="K247" s="51"/>
      <c r="L247"/>
    </row>
    <row r="248" spans="1:12" ht="0.75" hidden="1" customHeight="1" thickBot="1" x14ac:dyDescent="0.25">
      <c r="A248" s="235" t="str">
        <f>[2]Traduzioni!$C$7</f>
        <v>CODE</v>
      </c>
      <c r="B248" s="236" t="str">
        <f>[2]Traduzioni!$C$8</f>
        <v>ITEM</v>
      </c>
      <c r="C248" s="237"/>
      <c r="D248" s="235" t="str">
        <f>[2]Traduzioni!$C$9</f>
        <v>U.M.</v>
      </c>
      <c r="E248" s="238" t="str">
        <f>[2]Traduzioni!$C$10</f>
        <v>RUBLES</v>
      </c>
      <c r="F248" s="238" t="str">
        <f>[2]Traduzioni!$C$10</f>
        <v>RUBLES</v>
      </c>
      <c r="G248" s="239" t="str">
        <f>[2]Traduzioni!$C$11</f>
        <v>Min. Qty to be ordered</v>
      </c>
      <c r="H248" s="239" t="str">
        <f>[2]Traduzioni!$C$12</f>
        <v>Sold for full boxes only</v>
      </c>
      <c r="I248" s="51"/>
      <c r="L248"/>
    </row>
    <row r="249" spans="1:12" ht="32.25" thickBot="1" x14ac:dyDescent="0.25">
      <c r="A249" s="240">
        <v>600090000019</v>
      </c>
      <c r="B249" s="146" t="s">
        <v>893</v>
      </c>
      <c r="C249" s="147"/>
      <c r="D249" s="513" t="str">
        <f>[2]CODE!D276</f>
        <v>шт - pz - pcs</v>
      </c>
      <c r="E249" s="576">
        <v>889</v>
      </c>
      <c r="F249" s="577">
        <v>800</v>
      </c>
      <c r="G249" s="513" t="str">
        <f>[2]CODE!J276</f>
        <v>Коробко  Scatola   Box</v>
      </c>
      <c r="H249" s="513" t="str">
        <f>[2]CODE!K276</f>
        <v>нет - no</v>
      </c>
      <c r="I249" s="52"/>
      <c r="J249" s="51"/>
      <c r="K249" s="51"/>
      <c r="L249"/>
    </row>
    <row r="250" spans="1:12" ht="32.25" thickBot="1" x14ac:dyDescent="0.25">
      <c r="A250" s="241">
        <v>600090000018</v>
      </c>
      <c r="B250" s="148" t="s">
        <v>894</v>
      </c>
      <c r="C250" s="144"/>
      <c r="D250" s="513"/>
      <c r="E250" s="576"/>
      <c r="F250" s="577"/>
      <c r="G250" s="513"/>
      <c r="H250" s="513"/>
      <c r="I250" s="52"/>
      <c r="J250" s="51"/>
      <c r="K250" s="51"/>
      <c r="L250"/>
    </row>
    <row r="251" spans="1:12" ht="31.5" x14ac:dyDescent="0.2">
      <c r="A251" s="145">
        <v>600090000017</v>
      </c>
      <c r="B251" s="139" t="s">
        <v>895</v>
      </c>
      <c r="C251" s="140"/>
      <c r="D251" s="513"/>
      <c r="E251" s="576"/>
      <c r="F251" s="577"/>
      <c r="G251" s="513"/>
      <c r="H251" s="513"/>
      <c r="I251" s="52"/>
      <c r="J251" s="51"/>
      <c r="K251" s="51"/>
      <c r="L251"/>
    </row>
    <row r="252" spans="1:12" ht="31.5" customHeight="1" thickBot="1" x14ac:dyDescent="0.25">
      <c r="B252" s="127"/>
      <c r="C252" s="127"/>
      <c r="E252" s="113"/>
      <c r="F252" s="113"/>
      <c r="J252" s="52"/>
      <c r="K252" s="52"/>
      <c r="L252"/>
    </row>
    <row r="253" spans="1:12" ht="36.75" customHeight="1" thickBot="1" x14ac:dyDescent="0.25">
      <c r="A253" s="68" t="str">
        <f>[2]Traduzioni!$B$5</f>
        <v>ФОРМАТ</v>
      </c>
      <c r="B253" s="540" t="str">
        <f>[2]Traduzioni!$B$49</f>
        <v>Тоццетто 2х2</v>
      </c>
      <c r="C253" s="540"/>
      <c r="D253" s="114" t="s">
        <v>752</v>
      </c>
      <c r="E253" s="115"/>
      <c r="F253" s="115"/>
      <c r="G253" s="71"/>
      <c r="H253" s="72"/>
      <c r="I253" s="51"/>
      <c r="J253" s="52"/>
      <c r="K253" s="52"/>
      <c r="L253"/>
    </row>
    <row r="254" spans="1:12" ht="2.25" hidden="1" customHeight="1" thickBot="1" x14ac:dyDescent="0.25">
      <c r="A254" s="73" t="str">
        <f>[2]Traduzioni!$A$5</f>
        <v>FORMATO</v>
      </c>
      <c r="B254" s="542" t="str">
        <f>[2]Traduzioni!$A$49</f>
        <v>Tozzetto 2x2</v>
      </c>
      <c r="C254" s="542"/>
      <c r="D254" s="116" t="s">
        <v>753</v>
      </c>
      <c r="E254" s="117"/>
      <c r="F254" s="117"/>
      <c r="G254" s="76"/>
      <c r="H254" s="77"/>
      <c r="I254" s="51"/>
      <c r="J254" s="52"/>
      <c r="K254" s="52"/>
      <c r="L254"/>
    </row>
    <row r="255" spans="1:12" ht="21" hidden="1" thickBot="1" x14ac:dyDescent="0.25">
      <c r="A255" s="78" t="str">
        <f>[2]Traduzioni!$C$5</f>
        <v>SIZE</v>
      </c>
      <c r="B255" s="604" t="str">
        <f>[2]Traduzioni!$C$49</f>
        <v>Tozzetto 2x2</v>
      </c>
      <c r="C255" s="604"/>
      <c r="D255" s="118" t="s">
        <v>754</v>
      </c>
      <c r="E255" s="119"/>
      <c r="F255" s="119"/>
      <c r="G255" s="81"/>
      <c r="H255" s="82"/>
      <c r="I255" s="51"/>
    </row>
    <row r="256" spans="1:12" ht="23.25" hidden="1" customHeight="1" thickBot="1" x14ac:dyDescent="0.25">
      <c r="B256" s="127"/>
      <c r="C256" s="127"/>
      <c r="E256" s="113"/>
      <c r="F256" s="113"/>
      <c r="G256" s="51"/>
      <c r="H256" s="66"/>
      <c r="I256" s="67"/>
      <c r="J256" s="51"/>
      <c r="K256" s="51"/>
      <c r="L256"/>
    </row>
    <row r="257" spans="1:12" ht="42" customHeight="1" thickBot="1" x14ac:dyDescent="0.25">
      <c r="A257" s="83" t="str">
        <f>[2]Traduzioni!$B$7</f>
        <v>КОД</v>
      </c>
      <c r="B257" s="84" t="str">
        <f>[2]Traduzioni!$B$8</f>
        <v>АРТИКУЛ</v>
      </c>
      <c r="C257" s="85"/>
      <c r="D257" s="83" t="str">
        <f>[2]Traduzioni!$B$9</f>
        <v>ЕД.ИЗМ.</v>
      </c>
      <c r="E257" s="120" t="str">
        <f>[2]Traduzioni!$B$10</f>
        <v>РУБЛИ</v>
      </c>
      <c r="F257" s="120" t="str">
        <f>[2]Traduzioni!$B$10</f>
        <v>РУБЛИ</v>
      </c>
      <c r="G257" s="87" t="str">
        <f>[2]Traduzioni!$B$11</f>
        <v>Минималь-ный заказ</v>
      </c>
      <c r="H257" s="87" t="str">
        <f>[2]Traduzioni!$B$12</f>
        <v>Продается только коробками</v>
      </c>
      <c r="I257" s="51"/>
      <c r="J257" s="51"/>
      <c r="K257" s="51"/>
      <c r="L257"/>
    </row>
    <row r="258" spans="1:12" ht="22.5" hidden="1" customHeight="1" thickBot="1" x14ac:dyDescent="0.25">
      <c r="A258" s="88" t="str">
        <f>[2]Traduzioni!$A$7</f>
        <v>CODICE</v>
      </c>
      <c r="B258" s="89" t="str">
        <f>[2]Traduzioni!$A$8</f>
        <v>ARTICOLO</v>
      </c>
      <c r="C258" s="90"/>
      <c r="D258" s="88" t="str">
        <f>[2]Traduzioni!$A$9</f>
        <v>U.M.</v>
      </c>
      <c r="E258" s="121" t="str">
        <f>[2]Traduzioni!$A$10</f>
        <v>RUBLI</v>
      </c>
      <c r="F258" s="121" t="str">
        <f>[2]Traduzioni!$A$10</f>
        <v>RUBLI</v>
      </c>
      <c r="G258" s="92" t="str">
        <f>[2]Traduzioni!$A$11</f>
        <v>Ordine minimo</v>
      </c>
      <c r="H258" s="92" t="str">
        <f>[2]Traduzioni!$A$12</f>
        <v>Venduto solo a scatole intere</v>
      </c>
      <c r="I258" s="51"/>
      <c r="J258" s="51"/>
      <c r="K258" s="51"/>
      <c r="L258"/>
    </row>
    <row r="259" spans="1:12" ht="27.75" hidden="1" thickBot="1" x14ac:dyDescent="0.25">
      <c r="A259" s="93" t="str">
        <f>[2]Traduzioni!$C$7</f>
        <v>CODE</v>
      </c>
      <c r="B259" s="94" t="str">
        <f>[2]Traduzioni!$C$8</f>
        <v>ITEM</v>
      </c>
      <c r="C259" s="95"/>
      <c r="D259" s="93" t="str">
        <f>[2]Traduzioni!$C$9</f>
        <v>U.M.</v>
      </c>
      <c r="E259" s="122" t="str">
        <f>[2]Traduzioni!$C$10</f>
        <v>RUBLES</v>
      </c>
      <c r="F259" s="122" t="str">
        <f>[2]Traduzioni!$C$10</f>
        <v>RUBLES</v>
      </c>
      <c r="G259" s="97" t="str">
        <f>[2]Traduzioni!$C$11</f>
        <v>Min. Qty to be ordered</v>
      </c>
      <c r="H259" s="97" t="str">
        <f>[2]Traduzioni!$C$12</f>
        <v>Sold for full boxes only</v>
      </c>
      <c r="I259" s="51"/>
      <c r="L259"/>
    </row>
    <row r="260" spans="1:12" ht="32.25" thickBot="1" x14ac:dyDescent="0.25">
      <c r="A260" s="98">
        <v>600100000006</v>
      </c>
      <c r="B260" s="139" t="s">
        <v>756</v>
      </c>
      <c r="C260" s="140"/>
      <c r="D260" s="495" t="str">
        <f>[2]CODE!D287</f>
        <v>шт - pz - pcs</v>
      </c>
      <c r="E260" s="497">
        <v>161</v>
      </c>
      <c r="F260" s="482">
        <v>145</v>
      </c>
      <c r="G260" s="495" t="str">
        <f>[2]CODE!J287</f>
        <v>4 шт - pz - pcs</v>
      </c>
      <c r="H260" s="495" t="str">
        <f>[2]CODE!K287</f>
        <v>нет - no</v>
      </c>
      <c r="I260" s="52"/>
      <c r="J260" s="51"/>
      <c r="K260" s="51"/>
      <c r="L260"/>
    </row>
    <row r="261" spans="1:12" ht="32.25" thickBot="1" x14ac:dyDescent="0.25">
      <c r="A261" s="98">
        <v>600100000007</v>
      </c>
      <c r="B261" s="139" t="s">
        <v>759</v>
      </c>
      <c r="C261" s="144"/>
      <c r="D261" s="495"/>
      <c r="E261" s="497"/>
      <c r="F261" s="482"/>
      <c r="G261" s="495"/>
      <c r="H261" s="495"/>
      <c r="I261" s="52"/>
      <c r="J261" s="51"/>
      <c r="K261" s="51"/>
      <c r="L261"/>
    </row>
    <row r="262" spans="1:12" ht="31.5" x14ac:dyDescent="0.2">
      <c r="A262" s="98">
        <v>600100000008</v>
      </c>
      <c r="B262" s="139" t="s">
        <v>760</v>
      </c>
      <c r="C262" s="144"/>
      <c r="D262" s="495"/>
      <c r="E262" s="497"/>
      <c r="F262" s="482"/>
      <c r="G262" s="495"/>
      <c r="H262" s="495"/>
      <c r="I262" s="52"/>
      <c r="J262" s="51"/>
      <c r="K262" s="51"/>
      <c r="L262"/>
    </row>
    <row r="263" spans="1:12" ht="16.5" thickBot="1" x14ac:dyDescent="0.25">
      <c r="B263" s="127"/>
      <c r="C263" s="127"/>
      <c r="E263" s="113"/>
      <c r="F263" s="113"/>
      <c r="J263" s="52"/>
      <c r="K263" s="52"/>
      <c r="L263"/>
    </row>
    <row r="264" spans="1:12" ht="33" customHeight="1" x14ac:dyDescent="0.2">
      <c r="A264" s="68" t="str">
        <f>[2]Traduzioni!$B$5</f>
        <v>ФОРМАТ</v>
      </c>
      <c r="B264" s="540" t="str">
        <f>[2]Traduzioni!$B$49</f>
        <v>Тоццетто 2х2</v>
      </c>
      <c r="C264" s="540"/>
      <c r="D264" s="114" t="s">
        <v>752</v>
      </c>
      <c r="E264" s="115"/>
      <c r="F264" s="115"/>
      <c r="G264" s="71"/>
      <c r="H264" s="72"/>
      <c r="I264" s="51"/>
      <c r="J264" s="52"/>
      <c r="K264" s="52"/>
      <c r="L264"/>
    </row>
    <row r="265" spans="1:12" ht="0.75" customHeight="1" thickBot="1" x14ac:dyDescent="0.25">
      <c r="A265" s="73" t="str">
        <f>[2]Traduzioni!$A$5</f>
        <v>FORMATO</v>
      </c>
      <c r="B265" s="542" t="str">
        <f>[2]Traduzioni!$A$49</f>
        <v>Tozzetto 2x2</v>
      </c>
      <c r="C265" s="542"/>
      <c r="D265" s="116" t="s">
        <v>753</v>
      </c>
      <c r="E265" s="117"/>
      <c r="F265" s="117"/>
      <c r="G265" s="76"/>
      <c r="H265" s="77"/>
      <c r="I265" s="51"/>
      <c r="J265" s="52"/>
      <c r="K265" s="52"/>
      <c r="L265"/>
    </row>
    <row r="266" spans="1:12" ht="21" hidden="1" thickBot="1" x14ac:dyDescent="0.25">
      <c r="A266" s="78" t="str">
        <f>[2]Traduzioni!$C$5</f>
        <v>SIZE</v>
      </c>
      <c r="B266" s="604" t="str">
        <f>[2]Traduzioni!$C$49</f>
        <v>Tozzetto 2x2</v>
      </c>
      <c r="C266" s="604"/>
      <c r="D266" s="118" t="s">
        <v>754</v>
      </c>
      <c r="E266" s="119"/>
      <c r="F266" s="119"/>
      <c r="G266" s="81"/>
      <c r="H266" s="82"/>
      <c r="I266" s="51"/>
    </row>
    <row r="267" spans="1:12" ht="23.25" hidden="1" customHeight="1" thickBot="1" x14ac:dyDescent="0.25">
      <c r="B267" s="127"/>
      <c r="C267" s="127"/>
      <c r="E267" s="113"/>
      <c r="F267" s="113"/>
      <c r="J267" s="51"/>
      <c r="K267" s="51"/>
      <c r="L267"/>
    </row>
    <row r="268" spans="1:12" ht="40.5" customHeight="1" x14ac:dyDescent="0.2">
      <c r="A268" s="83" t="str">
        <f>[2]Traduzioni!$B$7</f>
        <v>КОД</v>
      </c>
      <c r="B268" s="84" t="str">
        <f>[2]Traduzioni!$B$8</f>
        <v>АРТИКУЛ</v>
      </c>
      <c r="C268" s="85"/>
      <c r="D268" s="83" t="str">
        <f>[2]Traduzioni!$B$9</f>
        <v>ЕД.ИЗМ.</v>
      </c>
      <c r="E268" s="120" t="str">
        <f>[2]Traduzioni!$B$10</f>
        <v>РУБЛИ</v>
      </c>
      <c r="F268" s="120" t="str">
        <f>[2]Traduzioni!$B$10</f>
        <v>РУБЛИ</v>
      </c>
      <c r="G268" s="87" t="str">
        <f>[2]Traduzioni!$B$11</f>
        <v>Минималь-ный заказ</v>
      </c>
      <c r="H268" s="87" t="str">
        <f>[2]Traduzioni!$B$12</f>
        <v>Продается только коробками</v>
      </c>
      <c r="I268" s="51"/>
      <c r="J268" s="51"/>
      <c r="K268" s="51"/>
      <c r="L268"/>
    </row>
    <row r="269" spans="1:12" ht="22.5" hidden="1" customHeight="1" x14ac:dyDescent="0.2">
      <c r="A269" s="88" t="str">
        <f>[2]Traduzioni!$A$7</f>
        <v>CODICE</v>
      </c>
      <c r="B269" s="89" t="str">
        <f>[2]Traduzioni!$A$8</f>
        <v>ARTICOLO</v>
      </c>
      <c r="C269" s="90"/>
      <c r="D269" s="88" t="str">
        <f>[2]Traduzioni!$A$9</f>
        <v>U.M.</v>
      </c>
      <c r="E269" s="121" t="str">
        <f>[2]Traduzioni!$A$10</f>
        <v>RUBLI</v>
      </c>
      <c r="F269" s="121" t="str">
        <f>[2]Traduzioni!$A$10</f>
        <v>RUBLI</v>
      </c>
      <c r="G269" s="92" t="str">
        <f>[2]Traduzioni!$A$11</f>
        <v>Ordine minimo</v>
      </c>
      <c r="H269" s="92" t="str">
        <f>[2]Traduzioni!$A$12</f>
        <v>Venduto solo a scatole intere</v>
      </c>
      <c r="I269" s="51"/>
      <c r="J269" s="51"/>
      <c r="K269" s="51"/>
      <c r="L269"/>
    </row>
    <row r="270" spans="1:12" ht="27.75" hidden="1" thickBot="1" x14ac:dyDescent="0.25">
      <c r="A270" s="93" t="str">
        <f>[2]Traduzioni!$C$7</f>
        <v>CODE</v>
      </c>
      <c r="B270" s="94" t="str">
        <f>[2]Traduzioni!$C$8</f>
        <v>ITEM</v>
      </c>
      <c r="C270" s="95"/>
      <c r="D270" s="93" t="str">
        <f>[2]Traduzioni!$C$9</f>
        <v>U.M.</v>
      </c>
      <c r="E270" s="122" t="str">
        <f>[2]Traduzioni!$C$10</f>
        <v>RUBLES</v>
      </c>
      <c r="F270" s="122" t="str">
        <f>[2]Traduzioni!$C$10</f>
        <v>RUBLES</v>
      </c>
      <c r="G270" s="97" t="str">
        <f>[2]Traduzioni!$C$11</f>
        <v>Min. Qty to be ordered</v>
      </c>
      <c r="H270" s="97" t="str">
        <f>[2]Traduzioni!$C$12</f>
        <v>Sold for full boxes only</v>
      </c>
      <c r="I270" s="51"/>
    </row>
    <row r="271" spans="1:12" ht="31.5" x14ac:dyDescent="0.2">
      <c r="A271" s="98">
        <v>600100000002</v>
      </c>
      <c r="B271" s="99" t="s">
        <v>803</v>
      </c>
      <c r="C271" s="100"/>
      <c r="D271" s="143" t="str">
        <f>[2]CODE!D298</f>
        <v>шт - pz - pcs</v>
      </c>
      <c r="E271" s="162">
        <v>180</v>
      </c>
      <c r="F271" s="110">
        <v>162</v>
      </c>
      <c r="G271" s="143" t="str">
        <f>[2]CODE!J298</f>
        <v>4 шт - pz - pcs</v>
      </c>
      <c r="H271" s="143" t="str">
        <f>[2]CODE!K298</f>
        <v>нет - no</v>
      </c>
      <c r="I271" s="52"/>
      <c r="J271" s="51"/>
      <c r="K271" s="51"/>
      <c r="L271"/>
    </row>
    <row r="272" spans="1:12" ht="16.5" thickBot="1" x14ac:dyDescent="0.25">
      <c r="E272" s="113"/>
      <c r="F272" s="113"/>
      <c r="J272" s="51"/>
      <c r="K272" s="51"/>
      <c r="L272"/>
    </row>
    <row r="273" spans="1:12" ht="37.5" customHeight="1" thickBot="1" x14ac:dyDescent="0.25">
      <c r="A273" s="68" t="str">
        <f>[2]Traduzioni!$B$5</f>
        <v>ФОРМАТ</v>
      </c>
      <c r="B273" s="598" t="str">
        <f>[2]Traduzioni!$B$49</f>
        <v>Тоццетто 2х2</v>
      </c>
      <c r="C273" s="598"/>
      <c r="D273" s="114" t="str">
        <f>[2]Traduzioni!$B$6</f>
        <v>ОБРАБОТКА:</v>
      </c>
      <c r="E273" s="115"/>
      <c r="F273" s="115"/>
      <c r="G273" s="71"/>
      <c r="H273" s="72"/>
      <c r="I273" s="51"/>
      <c r="J273" s="51"/>
      <c r="K273" s="51"/>
      <c r="L273"/>
    </row>
    <row r="274" spans="1:12" ht="36.75" hidden="1" customHeight="1" thickBot="1" x14ac:dyDescent="0.25">
      <c r="A274" s="73" t="str">
        <f>[2]Traduzioni!$A$5</f>
        <v>FORMATO</v>
      </c>
      <c r="B274" s="599" t="str">
        <f>[2]Traduzioni!$A$49</f>
        <v>Tozzetto 2x2</v>
      </c>
      <c r="C274" s="599"/>
      <c r="D274" s="116" t="str">
        <f>[2]Traduzioni!$A$6</f>
        <v>FINITURA:</v>
      </c>
      <c r="E274" s="117"/>
      <c r="F274" s="117"/>
      <c r="G274" s="76"/>
      <c r="H274" s="77"/>
      <c r="I274" s="51"/>
      <c r="J274" s="52"/>
      <c r="K274" s="52"/>
      <c r="L274"/>
    </row>
    <row r="275" spans="1:12" ht="21" hidden="1" thickBot="1" x14ac:dyDescent="0.25">
      <c r="A275" s="78" t="str">
        <f>[2]Traduzioni!$C$5</f>
        <v>SIZE</v>
      </c>
      <c r="B275" s="600" t="str">
        <f>[2]Traduzioni!$C$49</f>
        <v>Tozzetto 2x2</v>
      </c>
      <c r="C275" s="600"/>
      <c r="D275" s="118" t="str">
        <f>[2]Traduzioni!$C$6</f>
        <v>FINISH:</v>
      </c>
      <c r="E275" s="119"/>
      <c r="F275" s="119"/>
      <c r="G275" s="81"/>
      <c r="H275" s="82"/>
      <c r="I275" s="51"/>
    </row>
    <row r="276" spans="1:12" ht="23.25" hidden="1" customHeight="1" thickBot="1" x14ac:dyDescent="0.25">
      <c r="E276" s="113"/>
      <c r="F276" s="113"/>
      <c r="J276" s="51"/>
      <c r="K276" s="51"/>
      <c r="L276"/>
    </row>
    <row r="277" spans="1:12" ht="39" customHeight="1" thickBot="1" x14ac:dyDescent="0.25">
      <c r="A277" s="83" t="str">
        <f>[2]Traduzioni!$B$7</f>
        <v>КОД</v>
      </c>
      <c r="B277" s="84" t="str">
        <f>[2]Traduzioni!$B$8</f>
        <v>АРТИКУЛ</v>
      </c>
      <c r="C277" s="85"/>
      <c r="D277" s="83" t="str">
        <f>[2]Traduzioni!$B$9</f>
        <v>ЕД.ИЗМ.</v>
      </c>
      <c r="E277" s="120" t="str">
        <f>[2]Traduzioni!$B$10</f>
        <v>РУБЛИ</v>
      </c>
      <c r="F277" s="120" t="str">
        <f>[2]Traduzioni!$B$10</f>
        <v>РУБЛИ</v>
      </c>
      <c r="G277" s="87" t="str">
        <f>[2]Traduzioni!$B$11</f>
        <v>Минималь-ный заказ</v>
      </c>
      <c r="H277" s="87" t="str">
        <f>[2]Traduzioni!$B$12</f>
        <v>Продается только коробками</v>
      </c>
      <c r="I277" s="51"/>
      <c r="J277" s="51"/>
      <c r="K277" s="51"/>
      <c r="L277"/>
    </row>
    <row r="278" spans="1:12" ht="22.5" hidden="1" customHeight="1" thickBot="1" x14ac:dyDescent="0.25">
      <c r="A278" s="88" t="str">
        <f>[2]Traduzioni!$A$7</f>
        <v>CODICE</v>
      </c>
      <c r="B278" s="89" t="str">
        <f>[2]Traduzioni!$A$8</f>
        <v>ARTICOLO</v>
      </c>
      <c r="C278" s="90"/>
      <c r="D278" s="88" t="str">
        <f>[2]Traduzioni!$A$9</f>
        <v>U.M.</v>
      </c>
      <c r="E278" s="121" t="str">
        <f>[2]Traduzioni!$A$10</f>
        <v>RUBLI</v>
      </c>
      <c r="F278" s="121" t="str">
        <f>[2]Traduzioni!$A$10</f>
        <v>RUBLI</v>
      </c>
      <c r="G278" s="92" t="str">
        <f>[2]Traduzioni!$A$11</f>
        <v>Ordine minimo</v>
      </c>
      <c r="H278" s="92" t="str">
        <f>[2]Traduzioni!$A$12</f>
        <v>Venduto solo a scatole intere</v>
      </c>
      <c r="I278" s="51"/>
      <c r="J278" s="51"/>
      <c r="K278" s="51"/>
      <c r="L278"/>
    </row>
    <row r="279" spans="1:12" ht="27.75" hidden="1" thickBot="1" x14ac:dyDescent="0.25">
      <c r="A279" s="93" t="str">
        <f>[2]Traduzioni!$C$7</f>
        <v>CODE</v>
      </c>
      <c r="B279" s="94" t="str">
        <f>[2]Traduzioni!$C$8</f>
        <v>ITEM</v>
      </c>
      <c r="C279" s="95"/>
      <c r="D279" s="93" t="str">
        <f>[2]Traduzioni!$C$9</f>
        <v>U.M.</v>
      </c>
      <c r="E279" s="122" t="str">
        <f>[2]Traduzioni!$C$10</f>
        <v>RUBLES</v>
      </c>
      <c r="F279" s="122" t="str">
        <f>[2]Traduzioni!$C$10</f>
        <v>RUBLES</v>
      </c>
      <c r="G279" s="97" t="str">
        <f>[2]Traduzioni!$C$11</f>
        <v>Min. Qty to be ordered</v>
      </c>
      <c r="H279" s="97" t="str">
        <f>[2]Traduzioni!$C$12</f>
        <v>Sold for full boxes only</v>
      </c>
      <c r="I279" s="51"/>
    </row>
    <row r="280" spans="1:12" ht="32.25" thickBot="1" x14ac:dyDescent="0.25">
      <c r="A280" s="240">
        <v>600090000025</v>
      </c>
      <c r="B280" s="146" t="s">
        <v>937</v>
      </c>
      <c r="C280" s="147"/>
      <c r="D280" s="513" t="str">
        <f>[2]CODE!D307</f>
        <v>шт - pz - pcs</v>
      </c>
      <c r="E280" s="514">
        <v>328</v>
      </c>
      <c r="F280" s="515">
        <v>296</v>
      </c>
      <c r="G280" s="513" t="str">
        <f>[2]CODE!J307</f>
        <v>4 шт - pz - pcs</v>
      </c>
      <c r="H280" s="513" t="str">
        <f>[2]CODE!K307</f>
        <v>нет - no</v>
      </c>
      <c r="I280" s="52"/>
      <c r="J280" s="51"/>
      <c r="K280" s="51"/>
      <c r="L280"/>
    </row>
    <row r="281" spans="1:12" ht="31.5" x14ac:dyDescent="0.2">
      <c r="A281" s="241">
        <v>600090000026</v>
      </c>
      <c r="B281" s="148" t="s">
        <v>938</v>
      </c>
      <c r="C281" s="144"/>
      <c r="D281" s="513"/>
      <c r="E281" s="514">
        <v>0</v>
      </c>
      <c r="F281" s="515"/>
      <c r="G281" s="513"/>
      <c r="H281" s="513"/>
      <c r="I281" s="52"/>
      <c r="J281" s="51"/>
      <c r="K281" s="51"/>
      <c r="L281"/>
    </row>
    <row r="282" spans="1:12" ht="16.5" thickBot="1" x14ac:dyDescent="0.25">
      <c r="E282" s="113"/>
      <c r="F282" s="113"/>
      <c r="J282" s="51"/>
      <c r="K282" s="51"/>
      <c r="L282"/>
    </row>
    <row r="283" spans="1:12" ht="33" customHeight="1" thickBot="1" x14ac:dyDescent="0.25">
      <c r="A283" s="68" t="str">
        <f>[2]Traduzioni!$B$5</f>
        <v>ФОРМАТ</v>
      </c>
      <c r="B283" s="598" t="str">
        <f>[2]Traduzioni!$B$50</f>
        <v>Тоццетто 2,5х2,5</v>
      </c>
      <c r="C283" s="598"/>
      <c r="D283" s="114" t="str">
        <f>[2]Traduzioni!$B$6</f>
        <v>ОБРАБОТКА:</v>
      </c>
      <c r="E283" s="115"/>
      <c r="F283" s="115"/>
      <c r="G283" s="71"/>
      <c r="H283" s="72"/>
      <c r="I283" s="51"/>
      <c r="J283" s="52"/>
      <c r="K283" s="52"/>
      <c r="L283"/>
    </row>
    <row r="284" spans="1:12" ht="21" hidden="1" thickBot="1" x14ac:dyDescent="0.25">
      <c r="A284" s="73" t="str">
        <f>[2]Traduzioni!$A$5</f>
        <v>FORMATO</v>
      </c>
      <c r="B284" s="599" t="str">
        <f>[2]Traduzioni!$A$50</f>
        <v>Tozzetto 2,5x2,5</v>
      </c>
      <c r="C284" s="599"/>
      <c r="D284" s="116" t="str">
        <f>[2]Traduzioni!$A$6</f>
        <v>FINITURA:</v>
      </c>
      <c r="E284" s="117"/>
      <c r="F284" s="117"/>
      <c r="G284" s="76"/>
      <c r="H284" s="77"/>
      <c r="I284" s="51"/>
      <c r="J284" s="52"/>
      <c r="K284" s="52"/>
      <c r="L284"/>
    </row>
    <row r="285" spans="1:12" ht="21" hidden="1" thickBot="1" x14ac:dyDescent="0.25">
      <c r="A285" s="78" t="str">
        <f>[2]Traduzioni!$C$5</f>
        <v>SIZE</v>
      </c>
      <c r="B285" s="600" t="str">
        <f>[2]Traduzioni!$C$50</f>
        <v>Tozzetto 2,5x2,5</v>
      </c>
      <c r="C285" s="600"/>
      <c r="D285" s="118" t="str">
        <f>[2]Traduzioni!$C$6</f>
        <v>FINISH:</v>
      </c>
      <c r="E285" s="119"/>
      <c r="F285" s="119"/>
      <c r="G285" s="81"/>
      <c r="H285" s="82"/>
      <c r="I285" s="51"/>
    </row>
    <row r="286" spans="1:12" ht="23.25" hidden="1" customHeight="1" thickBot="1" x14ac:dyDescent="0.25">
      <c r="E286" s="113"/>
      <c r="F286" s="113"/>
      <c r="J286" s="51"/>
      <c r="K286" s="51"/>
      <c r="L286"/>
    </row>
    <row r="287" spans="1:12" ht="40.5" customHeight="1" thickBot="1" x14ac:dyDescent="0.25">
      <c r="A287" s="83" t="str">
        <f>[2]Traduzioni!$B$7</f>
        <v>КОД</v>
      </c>
      <c r="B287" s="84" t="str">
        <f>[2]Traduzioni!$B$8</f>
        <v>АРТИКУЛ</v>
      </c>
      <c r="C287" s="85"/>
      <c r="D287" s="83" t="str">
        <f>[2]Traduzioni!$B$9</f>
        <v>ЕД.ИЗМ.</v>
      </c>
      <c r="E287" s="120" t="str">
        <f>[2]Traduzioni!$B$10</f>
        <v>РУБЛИ</v>
      </c>
      <c r="F287" s="120" t="str">
        <f>[2]Traduzioni!$B$10</f>
        <v>РУБЛИ</v>
      </c>
      <c r="G287" s="87" t="str">
        <f>[2]Traduzioni!$B$11</f>
        <v>Минималь-ный заказ</v>
      </c>
      <c r="H287" s="87" t="str">
        <f>[2]Traduzioni!$B$12</f>
        <v>Продается только коробками</v>
      </c>
      <c r="I287" s="51"/>
      <c r="J287" s="51"/>
      <c r="K287" s="51"/>
      <c r="L287"/>
    </row>
    <row r="288" spans="1:12" ht="21.75" hidden="1" customHeight="1" thickBot="1" x14ac:dyDescent="0.25">
      <c r="A288" s="88" t="str">
        <f>[2]Traduzioni!$A$7</f>
        <v>CODICE</v>
      </c>
      <c r="B288" s="89" t="str">
        <f>[2]Traduzioni!$A$8</f>
        <v>ARTICOLO</v>
      </c>
      <c r="C288" s="90"/>
      <c r="D288" s="88" t="str">
        <f>[2]Traduzioni!$A$9</f>
        <v>U.M.</v>
      </c>
      <c r="E288" s="121" t="str">
        <f>[2]Traduzioni!$A$10</f>
        <v>RUBLI</v>
      </c>
      <c r="F288" s="121" t="str">
        <f>[2]Traduzioni!$A$10</f>
        <v>RUBLI</v>
      </c>
      <c r="G288" s="92" t="str">
        <f>[2]Traduzioni!$A$11</f>
        <v>Ordine minimo</v>
      </c>
      <c r="H288" s="92" t="str">
        <f>[2]Traduzioni!$A$12</f>
        <v>Venduto solo a scatole intere</v>
      </c>
      <c r="I288" s="51"/>
      <c r="J288" s="51"/>
      <c r="K288" s="51"/>
      <c r="L288"/>
    </row>
    <row r="289" spans="1:12" ht="27.75" hidden="1" thickBot="1" x14ac:dyDescent="0.25">
      <c r="A289" s="93" t="str">
        <f>[2]Traduzioni!$C$7</f>
        <v>CODE</v>
      </c>
      <c r="B289" s="94" t="str">
        <f>[2]Traduzioni!$C$8</f>
        <v>ITEM</v>
      </c>
      <c r="C289" s="95"/>
      <c r="D289" s="93" t="str">
        <f>[2]Traduzioni!$C$9</f>
        <v>U.M.</v>
      </c>
      <c r="E289" s="122" t="str">
        <f>[2]Traduzioni!$C$10</f>
        <v>RUBLES</v>
      </c>
      <c r="F289" s="122" t="str">
        <f>[2]Traduzioni!$C$10</f>
        <v>RUBLES</v>
      </c>
      <c r="G289" s="97" t="str">
        <f>[2]Traduzioni!$C$11</f>
        <v>Min. Qty to be ordered</v>
      </c>
      <c r="H289" s="97" t="str">
        <f>[2]Traduzioni!$C$12</f>
        <v>Sold for full boxes only</v>
      </c>
      <c r="I289" s="51"/>
    </row>
    <row r="290" spans="1:12" ht="32.25" thickBot="1" x14ac:dyDescent="0.25">
      <c r="A290" s="145">
        <v>600090000022</v>
      </c>
      <c r="B290" s="146" t="s">
        <v>763</v>
      </c>
      <c r="C290" s="147"/>
      <c r="D290" s="513" t="str">
        <f>[2]CODE!D317</f>
        <v>шт - pz - pcs</v>
      </c>
      <c r="E290" s="514">
        <v>478</v>
      </c>
      <c r="F290" s="515">
        <v>431</v>
      </c>
      <c r="G290" s="513" t="str">
        <f>[2]CODE!J317</f>
        <v>4 шт - pz - pcs</v>
      </c>
      <c r="H290" s="513" t="str">
        <f>[2]CODE!K317</f>
        <v>нет - no</v>
      </c>
      <c r="I290" s="52"/>
      <c r="J290" s="51"/>
      <c r="K290" s="51"/>
      <c r="L290"/>
    </row>
    <row r="291" spans="1:12" ht="32.25" thickBot="1" x14ac:dyDescent="0.25">
      <c r="A291" s="145">
        <v>600090000021</v>
      </c>
      <c r="B291" s="148" t="s">
        <v>765</v>
      </c>
      <c r="C291" s="144"/>
      <c r="D291" s="513"/>
      <c r="E291" s="514">
        <v>0</v>
      </c>
      <c r="F291" s="515"/>
      <c r="G291" s="513"/>
      <c r="H291" s="513"/>
      <c r="I291" s="52"/>
      <c r="J291" s="51"/>
      <c r="K291" s="51"/>
      <c r="L291"/>
    </row>
    <row r="292" spans="1:12" ht="31.5" x14ac:dyDescent="0.2">
      <c r="A292" s="145">
        <v>600090000020</v>
      </c>
      <c r="B292" s="139" t="s">
        <v>766</v>
      </c>
      <c r="C292" s="140"/>
      <c r="D292" s="513"/>
      <c r="E292" s="514">
        <v>0</v>
      </c>
      <c r="F292" s="515"/>
      <c r="G292" s="513"/>
      <c r="H292" s="513"/>
      <c r="I292" s="52"/>
      <c r="J292" s="51"/>
      <c r="K292" s="51"/>
      <c r="L292"/>
    </row>
    <row r="293" spans="1:12" x14ac:dyDescent="0.2">
      <c r="J293" s="52"/>
      <c r="K293" s="52"/>
      <c r="L293"/>
    </row>
    <row r="294" spans="1:12" x14ac:dyDescent="0.2">
      <c r="J294" s="52"/>
      <c r="K294" s="52"/>
      <c r="L294"/>
    </row>
    <row r="295" spans="1:12" x14ac:dyDescent="0.2">
      <c r="J295" s="52"/>
      <c r="K295" s="52"/>
      <c r="L295"/>
    </row>
  </sheetData>
  <sheetProtection selectLockedCells="1" selectUnlockedCells="1"/>
  <mergeCells count="235">
    <mergeCell ref="H280:H281"/>
    <mergeCell ref="B283:C283"/>
    <mergeCell ref="B284:C284"/>
    <mergeCell ref="B285:C285"/>
    <mergeCell ref="G290:G292"/>
    <mergeCell ref="H290:H292"/>
    <mergeCell ref="D290:D292"/>
    <mergeCell ref="E290:E292"/>
    <mergeCell ref="F290:F292"/>
    <mergeCell ref="B265:C265"/>
    <mergeCell ref="B266:C266"/>
    <mergeCell ref="B273:C273"/>
    <mergeCell ref="B274:C274"/>
    <mergeCell ref="B275:C275"/>
    <mergeCell ref="D280:D281"/>
    <mergeCell ref="E280:E281"/>
    <mergeCell ref="F280:F281"/>
    <mergeCell ref="G280:G281"/>
    <mergeCell ref="B253:C253"/>
    <mergeCell ref="D249:D251"/>
    <mergeCell ref="E249:E251"/>
    <mergeCell ref="F260:F262"/>
    <mergeCell ref="B254:C254"/>
    <mergeCell ref="B255:C255"/>
    <mergeCell ref="G260:G262"/>
    <mergeCell ref="H260:H262"/>
    <mergeCell ref="B264:C264"/>
    <mergeCell ref="D260:D262"/>
    <mergeCell ref="E260:E262"/>
    <mergeCell ref="F238:F240"/>
    <mergeCell ref="B232:C232"/>
    <mergeCell ref="B233:C233"/>
    <mergeCell ref="G238:G240"/>
    <mergeCell ref="H238:H240"/>
    <mergeCell ref="B242:C242"/>
    <mergeCell ref="D238:D240"/>
    <mergeCell ref="E238:E240"/>
    <mergeCell ref="F249:F251"/>
    <mergeCell ref="B243:C243"/>
    <mergeCell ref="B244:C244"/>
    <mergeCell ref="G249:G251"/>
    <mergeCell ref="H249:H251"/>
    <mergeCell ref="B221:C221"/>
    <mergeCell ref="B222:C222"/>
    <mergeCell ref="B223:C223"/>
    <mergeCell ref="D228:D229"/>
    <mergeCell ref="E228:E229"/>
    <mergeCell ref="F228:F229"/>
    <mergeCell ref="G228:G229"/>
    <mergeCell ref="H228:H229"/>
    <mergeCell ref="B231:C231"/>
    <mergeCell ref="B203:C203"/>
    <mergeCell ref="D208:D210"/>
    <mergeCell ref="E208:E210"/>
    <mergeCell ref="F208:F210"/>
    <mergeCell ref="G208:G210"/>
    <mergeCell ref="H208:H210"/>
    <mergeCell ref="B212:C212"/>
    <mergeCell ref="B213:C213"/>
    <mergeCell ref="B214:C214"/>
    <mergeCell ref="D197:D199"/>
    <mergeCell ref="E197:E199"/>
    <mergeCell ref="F197:F199"/>
    <mergeCell ref="B198:C198"/>
    <mergeCell ref="B199:C199"/>
    <mergeCell ref="G197:G199"/>
    <mergeCell ref="H197:H199"/>
    <mergeCell ref="B201:C201"/>
    <mergeCell ref="B202:C202"/>
    <mergeCell ref="B180:C180"/>
    <mergeCell ref="B181:C181"/>
    <mergeCell ref="B182:C182"/>
    <mergeCell ref="B187:C187"/>
    <mergeCell ref="B189:C189"/>
    <mergeCell ref="B190:C190"/>
    <mergeCell ref="B191:C191"/>
    <mergeCell ref="B196:C196"/>
    <mergeCell ref="B197:C197"/>
    <mergeCell ref="E176:E178"/>
    <mergeCell ref="F176:F178"/>
    <mergeCell ref="B170:C170"/>
    <mergeCell ref="B171:C171"/>
    <mergeCell ref="G176:G178"/>
    <mergeCell ref="H176:H178"/>
    <mergeCell ref="B177:C177"/>
    <mergeCell ref="B178:C178"/>
    <mergeCell ref="B176:C176"/>
    <mergeCell ref="D176:D178"/>
    <mergeCell ref="B157:C157"/>
    <mergeCell ref="D153:D155"/>
    <mergeCell ref="E153:E155"/>
    <mergeCell ref="F164:F166"/>
    <mergeCell ref="B158:C158"/>
    <mergeCell ref="B159:C159"/>
    <mergeCell ref="G164:G166"/>
    <mergeCell ref="H164:H166"/>
    <mergeCell ref="B169:C169"/>
    <mergeCell ref="D164:D166"/>
    <mergeCell ref="E164:E166"/>
    <mergeCell ref="B146:C146"/>
    <mergeCell ref="D139:D144"/>
    <mergeCell ref="E139:E144"/>
    <mergeCell ref="F153:F155"/>
    <mergeCell ref="B147:C147"/>
    <mergeCell ref="B148:C148"/>
    <mergeCell ref="F139:F144"/>
    <mergeCell ref="G153:G155"/>
    <mergeCell ref="H153:H155"/>
    <mergeCell ref="B132:C132"/>
    <mergeCell ref="G132:H132"/>
    <mergeCell ref="D125:D130"/>
    <mergeCell ref="E125:E130"/>
    <mergeCell ref="B133:C133"/>
    <mergeCell ref="G133:H133"/>
    <mergeCell ref="B134:C134"/>
    <mergeCell ref="G134:H134"/>
    <mergeCell ref="G139:G144"/>
    <mergeCell ref="H139:H144"/>
    <mergeCell ref="F111:F116"/>
    <mergeCell ref="B105:C105"/>
    <mergeCell ref="B106:C106"/>
    <mergeCell ref="G111:G116"/>
    <mergeCell ref="H111:H116"/>
    <mergeCell ref="B118:C118"/>
    <mergeCell ref="D111:D116"/>
    <mergeCell ref="E111:E116"/>
    <mergeCell ref="F125:F130"/>
    <mergeCell ref="B119:C119"/>
    <mergeCell ref="B120:C120"/>
    <mergeCell ref="G125:G130"/>
    <mergeCell ref="H125:H130"/>
    <mergeCell ref="B90:C90"/>
    <mergeCell ref="B91:C91"/>
    <mergeCell ref="B92:C92"/>
    <mergeCell ref="D97:D102"/>
    <mergeCell ref="E97:E102"/>
    <mergeCell ref="F97:F102"/>
    <mergeCell ref="G97:G102"/>
    <mergeCell ref="H97:H102"/>
    <mergeCell ref="B104:C104"/>
    <mergeCell ref="G104:H104"/>
    <mergeCell ref="D83:D85"/>
    <mergeCell ref="E83:E85"/>
    <mergeCell ref="F83:F85"/>
    <mergeCell ref="G83:G85"/>
    <mergeCell ref="H83:H85"/>
    <mergeCell ref="I83:I85"/>
    <mergeCell ref="D86:D87"/>
    <mergeCell ref="E86:E87"/>
    <mergeCell ref="F86:F87"/>
    <mergeCell ref="G86:G87"/>
    <mergeCell ref="H86:H87"/>
    <mergeCell ref="I86:I87"/>
    <mergeCell ref="D72:D73"/>
    <mergeCell ref="E72:E73"/>
    <mergeCell ref="F72:F73"/>
    <mergeCell ref="G72:G73"/>
    <mergeCell ref="H72:H73"/>
    <mergeCell ref="I72:I73"/>
    <mergeCell ref="B76:C78"/>
    <mergeCell ref="G76:I76"/>
    <mergeCell ref="G77:I77"/>
    <mergeCell ref="G78:I78"/>
    <mergeCell ref="D58:D59"/>
    <mergeCell ref="E58:E59"/>
    <mergeCell ref="F58:F59"/>
    <mergeCell ref="G58:G59"/>
    <mergeCell ref="H58:H59"/>
    <mergeCell ref="I58:I59"/>
    <mergeCell ref="B62:C64"/>
    <mergeCell ref="G62:I62"/>
    <mergeCell ref="D69:D71"/>
    <mergeCell ref="E69:E71"/>
    <mergeCell ref="F69:F71"/>
    <mergeCell ref="G69:G71"/>
    <mergeCell ref="H69:H71"/>
    <mergeCell ref="I69:I71"/>
    <mergeCell ref="B48:C50"/>
    <mergeCell ref="G48:I48"/>
    <mergeCell ref="G49:I49"/>
    <mergeCell ref="G50:I50"/>
    <mergeCell ref="D55:D57"/>
    <mergeCell ref="E55:E57"/>
    <mergeCell ref="F55:F57"/>
    <mergeCell ref="G55:G57"/>
    <mergeCell ref="H55:H57"/>
    <mergeCell ref="I55:I57"/>
    <mergeCell ref="B34:C36"/>
    <mergeCell ref="G34:I34"/>
    <mergeCell ref="D41:D43"/>
    <mergeCell ref="E41:E43"/>
    <mergeCell ref="F41:F43"/>
    <mergeCell ref="G41:G43"/>
    <mergeCell ref="H41:H43"/>
    <mergeCell ref="I41:I43"/>
    <mergeCell ref="D44:D45"/>
    <mergeCell ref="E44:E45"/>
    <mergeCell ref="F44:F45"/>
    <mergeCell ref="G44:G45"/>
    <mergeCell ref="H44:H45"/>
    <mergeCell ref="I44:I45"/>
    <mergeCell ref="D27:D29"/>
    <mergeCell ref="E27:E29"/>
    <mergeCell ref="F27:F29"/>
    <mergeCell ref="G27:G29"/>
    <mergeCell ref="H27:H29"/>
    <mergeCell ref="I27:I29"/>
    <mergeCell ref="D30:D31"/>
    <mergeCell ref="E30:E31"/>
    <mergeCell ref="F30:F31"/>
    <mergeCell ref="G30:G31"/>
    <mergeCell ref="H30:H31"/>
    <mergeCell ref="I30:I31"/>
    <mergeCell ref="D16:D17"/>
    <mergeCell ref="E16:E17"/>
    <mergeCell ref="F16:F17"/>
    <mergeCell ref="G16:G17"/>
    <mergeCell ref="H16:H17"/>
    <mergeCell ref="I16:I17"/>
    <mergeCell ref="B20:C22"/>
    <mergeCell ref="G20:I20"/>
    <mergeCell ref="G21:I21"/>
    <mergeCell ref="G22:I22"/>
    <mergeCell ref="E1:I1"/>
    <mergeCell ref="B2:B4"/>
    <mergeCell ref="D2:F2"/>
    <mergeCell ref="D3:F3"/>
    <mergeCell ref="D4:I4"/>
    <mergeCell ref="B6:C8"/>
    <mergeCell ref="D13:D14"/>
    <mergeCell ref="E13:E15"/>
    <mergeCell ref="F13:F15"/>
    <mergeCell ref="G13:G15"/>
    <mergeCell ref="H13:H15"/>
    <mergeCell ref="I13:I15"/>
  </mergeCells>
  <pageMargins left="0.1701388888888889" right="0.27986111111111112" top="0.22013888888888888" bottom="0.50972222222222219" header="0.51180555555555551" footer="0.51180555555555551"/>
  <pageSetup paperSize="9" scale="70" firstPageNumber="0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</sheetPr>
  <dimension ref="A1:M229"/>
  <sheetViews>
    <sheetView topLeftCell="A2" zoomScale="90" zoomScaleNormal="90" zoomScaleSheetLayoutView="70" workbookViewId="0">
      <selection activeCell="B37" sqref="B37"/>
    </sheetView>
  </sheetViews>
  <sheetFormatPr defaultRowHeight="15.75" x14ac:dyDescent="0.2"/>
  <cols>
    <col min="1" max="1" width="19.42578125" style="51" customWidth="1"/>
    <col min="2" max="2" width="39.85546875" style="51" customWidth="1"/>
    <col min="3" max="3" width="0.28515625" style="51" customWidth="1"/>
    <col min="4" max="4" width="17" style="51" customWidth="1"/>
    <col min="5" max="6" width="16.42578125" style="51" customWidth="1"/>
    <col min="7" max="8" width="12.140625" style="51" customWidth="1"/>
    <col min="9" max="9" width="13" style="51" customWidth="1"/>
    <col min="10" max="10" width="14.5703125" style="51" customWidth="1"/>
    <col min="11" max="11" width="15.85546875" style="51" customWidth="1"/>
    <col min="12" max="13" width="0" style="51" hidden="1" customWidth="1"/>
    <col min="14" max="14" width="9" style="51" customWidth="1"/>
    <col min="15" max="15" width="9.28515625" style="51" customWidth="1"/>
    <col min="16" max="16" width="15" style="51" customWidth="1"/>
    <col min="17" max="16384" width="9.140625" style="51"/>
  </cols>
  <sheetData>
    <row r="1" spans="1:13" ht="15.75" hidden="1" customHeight="1" x14ac:dyDescent="0.2">
      <c r="E1" s="53"/>
      <c r="F1" s="53"/>
      <c r="G1" s="53"/>
      <c r="H1" s="53"/>
      <c r="I1" s="53"/>
      <c r="J1" s="53"/>
      <c r="K1" s="53"/>
    </row>
    <row r="2" spans="1:13" ht="75" customHeight="1" x14ac:dyDescent="0.2">
      <c r="A2" s="55" t="s">
        <v>618</v>
      </c>
      <c r="B2" s="475" t="s">
        <v>1326</v>
      </c>
      <c r="C2" s="56"/>
      <c r="D2" s="517" t="s">
        <v>1271</v>
      </c>
      <c r="E2" s="517"/>
      <c r="F2" s="517"/>
      <c r="G2" s="517"/>
      <c r="H2" s="517"/>
      <c r="I2" s="57"/>
      <c r="J2" s="57"/>
      <c r="K2" s="58"/>
    </row>
    <row r="3" spans="1:13" ht="33.75" hidden="1" customHeight="1" x14ac:dyDescent="0.2">
      <c r="A3" s="60" t="s">
        <v>1131</v>
      </c>
      <c r="B3" s="475"/>
      <c r="C3" s="61"/>
      <c r="D3" s="518" t="s">
        <v>1272</v>
      </c>
      <c r="E3" s="518"/>
      <c r="F3" s="518"/>
      <c r="G3" s="518"/>
      <c r="H3" s="518"/>
      <c r="I3" s="62"/>
      <c r="J3" s="62"/>
      <c r="K3" s="63"/>
    </row>
    <row r="4" spans="1:13" ht="20.25" x14ac:dyDescent="0.2">
      <c r="A4" s="64" t="s">
        <v>1133</v>
      </c>
      <c r="B4" s="475"/>
      <c r="C4" s="65"/>
      <c r="D4" s="519" t="s">
        <v>1134</v>
      </c>
      <c r="E4" s="519"/>
      <c r="F4" s="519"/>
      <c r="G4" s="519"/>
      <c r="H4" s="519"/>
      <c r="I4" s="519"/>
      <c r="J4" s="519"/>
      <c r="K4" s="519"/>
    </row>
    <row r="5" spans="1:13" s="149" customFormat="1" ht="32.25" customHeight="1" x14ac:dyDescent="0.2">
      <c r="A5" s="54"/>
      <c r="B5" s="51"/>
      <c r="C5" s="51"/>
      <c r="D5" s="51"/>
      <c r="E5" s="51"/>
      <c r="F5" s="51"/>
      <c r="G5" s="51"/>
      <c r="H5" s="51"/>
      <c r="I5" s="51"/>
      <c r="J5" s="51"/>
      <c r="K5" s="51"/>
      <c r="L5" s="59"/>
      <c r="M5" s="59"/>
    </row>
    <row r="6" spans="1:13" s="149" customFormat="1" ht="57.75" customHeight="1" x14ac:dyDescent="0.2">
      <c r="A6" s="68" t="s">
        <v>1135</v>
      </c>
      <c r="B6" s="476" t="s">
        <v>515</v>
      </c>
      <c r="C6" s="476"/>
      <c r="D6" s="69" t="s">
        <v>752</v>
      </c>
      <c r="E6" s="69"/>
      <c r="F6" s="69"/>
      <c r="G6" s="477" t="s">
        <v>836</v>
      </c>
      <c r="H6" s="477"/>
      <c r="I6" s="477"/>
      <c r="J6" s="71"/>
      <c r="K6" s="72"/>
      <c r="L6" s="59"/>
      <c r="M6" s="59"/>
    </row>
    <row r="7" spans="1:13" s="149" customFormat="1" ht="40.5" hidden="1" customHeight="1" x14ac:dyDescent="0.2">
      <c r="A7" s="73" t="s">
        <v>1136</v>
      </c>
      <c r="B7" s="476"/>
      <c r="C7" s="476"/>
      <c r="D7" s="74" t="s">
        <v>753</v>
      </c>
      <c r="E7" s="74"/>
      <c r="F7" s="74"/>
      <c r="G7" s="478" t="s">
        <v>838</v>
      </c>
      <c r="H7" s="478"/>
      <c r="I7" s="478"/>
      <c r="J7" s="76"/>
      <c r="K7" s="77"/>
      <c r="L7" s="59"/>
      <c r="M7" s="59"/>
    </row>
    <row r="8" spans="1:13" ht="35.25" hidden="1" customHeight="1" x14ac:dyDescent="0.2">
      <c r="A8" s="78" t="s">
        <v>1137</v>
      </c>
      <c r="B8" s="476"/>
      <c r="C8" s="476"/>
      <c r="D8" s="79" t="s">
        <v>754</v>
      </c>
      <c r="E8" s="79"/>
      <c r="F8" s="79"/>
      <c r="G8" s="479" t="s">
        <v>940</v>
      </c>
      <c r="H8" s="479"/>
      <c r="I8" s="479"/>
      <c r="J8" s="81"/>
      <c r="K8" s="82"/>
    </row>
    <row r="9" spans="1:13" ht="20.25" hidden="1" customHeight="1" x14ac:dyDescent="0.2">
      <c r="A9" s="66"/>
      <c r="B9" s="66"/>
      <c r="C9" s="66"/>
      <c r="E9" s="66"/>
      <c r="F9" s="66"/>
      <c r="G9" s="66"/>
      <c r="H9" s="66"/>
      <c r="I9" s="66"/>
      <c r="K9" s="66"/>
    </row>
    <row r="10" spans="1:13" ht="51.75" customHeight="1" x14ac:dyDescent="0.2">
      <c r="A10" s="83" t="s">
        <v>1138</v>
      </c>
      <c r="B10" s="84" t="s">
        <v>1139</v>
      </c>
      <c r="C10" s="85"/>
      <c r="D10" s="83" t="s">
        <v>1140</v>
      </c>
      <c r="E10" s="86" t="s">
        <v>1141</v>
      </c>
      <c r="F10" s="86" t="s">
        <v>1141</v>
      </c>
      <c r="G10" s="87" t="s">
        <v>1142</v>
      </c>
      <c r="H10" s="87" t="s">
        <v>698</v>
      </c>
      <c r="I10" s="87" t="s">
        <v>699</v>
      </c>
      <c r="J10" s="299" t="s">
        <v>1143</v>
      </c>
      <c r="K10" s="87" t="s">
        <v>1144</v>
      </c>
    </row>
    <row r="11" spans="1:13" ht="21" hidden="1" customHeight="1" x14ac:dyDescent="0.2">
      <c r="A11" s="88" t="s">
        <v>1145</v>
      </c>
      <c r="B11" s="89" t="s">
        <v>1146</v>
      </c>
      <c r="C11" s="90"/>
      <c r="D11" s="88" t="s">
        <v>1147</v>
      </c>
      <c r="E11" s="91" t="s">
        <v>1148</v>
      </c>
      <c r="F11" s="91" t="s">
        <v>1148</v>
      </c>
      <c r="G11" s="92" t="s">
        <v>1149</v>
      </c>
      <c r="H11" s="92" t="s">
        <v>1150</v>
      </c>
      <c r="I11" s="92" t="s">
        <v>1151</v>
      </c>
      <c r="J11" s="92" t="s">
        <v>1152</v>
      </c>
      <c r="K11" s="92" t="s">
        <v>1153</v>
      </c>
    </row>
    <row r="12" spans="1:13" s="67" customFormat="1" ht="6" hidden="1" customHeight="1" x14ac:dyDescent="0.2">
      <c r="A12" s="93" t="s">
        <v>1154</v>
      </c>
      <c r="B12" s="94" t="s">
        <v>1155</v>
      </c>
      <c r="C12" s="95"/>
      <c r="D12" s="93" t="s">
        <v>1147</v>
      </c>
      <c r="E12" s="96" t="s">
        <v>1327</v>
      </c>
      <c r="F12" s="96" t="s">
        <v>1328</v>
      </c>
      <c r="G12" s="97" t="s">
        <v>1157</v>
      </c>
      <c r="H12" s="97" t="s">
        <v>1158</v>
      </c>
      <c r="I12" s="97" t="s">
        <v>1159</v>
      </c>
      <c r="J12" s="97" t="s">
        <v>1160</v>
      </c>
      <c r="K12" s="97" t="s">
        <v>1161</v>
      </c>
    </row>
    <row r="13" spans="1:13" ht="25.5" customHeight="1" x14ac:dyDescent="0.2">
      <c r="A13" s="98">
        <v>610010000003</v>
      </c>
      <c r="B13" s="99" t="s">
        <v>1329</v>
      </c>
      <c r="C13" s="100"/>
      <c r="D13" s="484" t="s">
        <v>806</v>
      </c>
      <c r="E13" s="559">
        <v>425</v>
      </c>
      <c r="F13" s="482">
        <v>319</v>
      </c>
      <c r="G13" s="512">
        <v>13</v>
      </c>
      <c r="H13" s="512">
        <v>1.17</v>
      </c>
      <c r="I13" s="512">
        <v>56.16</v>
      </c>
      <c r="J13" s="620" t="s">
        <v>832</v>
      </c>
      <c r="K13" s="512" t="s">
        <v>808</v>
      </c>
    </row>
    <row r="14" spans="1:13" ht="27" customHeight="1" x14ac:dyDescent="0.2">
      <c r="A14" s="98">
        <v>610010000002</v>
      </c>
      <c r="B14" s="106" t="s">
        <v>1330</v>
      </c>
      <c r="C14" s="107"/>
      <c r="D14" s="484"/>
      <c r="E14" s="559"/>
      <c r="F14" s="482"/>
      <c r="G14" s="512"/>
      <c r="H14" s="512"/>
      <c r="I14" s="512"/>
      <c r="J14" s="620" t="s">
        <v>832</v>
      </c>
      <c r="K14" s="512"/>
    </row>
    <row r="15" spans="1:13" ht="27" customHeight="1" x14ac:dyDescent="0.2">
      <c r="A15" s="98">
        <v>610010000010</v>
      </c>
      <c r="B15" s="106" t="s">
        <v>1331</v>
      </c>
      <c r="C15" s="107"/>
      <c r="D15" s="484"/>
      <c r="E15" s="559"/>
      <c r="F15" s="482"/>
      <c r="G15" s="512"/>
      <c r="H15" s="512"/>
      <c r="I15" s="512"/>
      <c r="J15" s="620" t="s">
        <v>832</v>
      </c>
      <c r="K15" s="512"/>
    </row>
    <row r="16" spans="1:13" ht="26.25" customHeight="1" x14ac:dyDescent="0.2">
      <c r="A16" s="98">
        <v>610010000011</v>
      </c>
      <c r="B16" s="106" t="s">
        <v>1332</v>
      </c>
      <c r="C16" s="107"/>
      <c r="D16" s="489" t="s">
        <v>806</v>
      </c>
      <c r="E16" s="559">
        <v>458</v>
      </c>
      <c r="F16" s="487">
        <v>344</v>
      </c>
      <c r="G16" s="489">
        <v>13</v>
      </c>
      <c r="H16" s="489">
        <v>1.17</v>
      </c>
      <c r="I16" s="489">
        <v>56.16</v>
      </c>
      <c r="J16" s="489" t="s">
        <v>832</v>
      </c>
      <c r="K16" s="489" t="s">
        <v>808</v>
      </c>
    </row>
    <row r="17" spans="1:11" ht="26.25" customHeight="1" x14ac:dyDescent="0.2">
      <c r="A17" s="98">
        <v>610010000004</v>
      </c>
      <c r="B17" s="106" t="s">
        <v>1333</v>
      </c>
      <c r="C17" s="107"/>
      <c r="D17" s="489"/>
      <c r="E17" s="559"/>
      <c r="F17" s="487"/>
      <c r="G17" s="489"/>
      <c r="H17" s="489"/>
      <c r="I17" s="489"/>
      <c r="J17" s="489"/>
      <c r="K17" s="489"/>
    </row>
    <row r="18" spans="1:11" ht="25.5" customHeight="1" x14ac:dyDescent="0.2">
      <c r="A18" s="98">
        <v>610010000001</v>
      </c>
      <c r="B18" s="106" t="s">
        <v>1334</v>
      </c>
      <c r="C18" s="107"/>
      <c r="D18" s="489"/>
      <c r="E18" s="559"/>
      <c r="F18" s="487"/>
      <c r="G18" s="489">
        <v>13</v>
      </c>
      <c r="H18" s="489">
        <v>1.17</v>
      </c>
      <c r="I18" s="489">
        <v>56.16</v>
      </c>
      <c r="J18" s="489" t="s">
        <v>832</v>
      </c>
      <c r="K18" s="489" t="s">
        <v>808</v>
      </c>
    </row>
    <row r="19" spans="1:11" ht="26.25" customHeight="1" x14ac:dyDescent="0.2">
      <c r="A19" s="98">
        <v>610010000005</v>
      </c>
      <c r="B19" s="106" t="s">
        <v>1335</v>
      </c>
      <c r="C19" s="107"/>
      <c r="D19" s="489" t="s">
        <v>806</v>
      </c>
      <c r="E19" s="559">
        <v>555</v>
      </c>
      <c r="F19" s="487">
        <v>416</v>
      </c>
      <c r="G19" s="489">
        <v>13</v>
      </c>
      <c r="H19" s="489">
        <v>1.17</v>
      </c>
      <c r="I19" s="489">
        <v>56.16</v>
      </c>
      <c r="J19" s="489" t="s">
        <v>832</v>
      </c>
      <c r="K19" s="489" t="s">
        <v>808</v>
      </c>
    </row>
    <row r="20" spans="1:11" ht="26.25" customHeight="1" x14ac:dyDescent="0.2">
      <c r="A20" s="98">
        <v>610010000008</v>
      </c>
      <c r="B20" s="106" t="s">
        <v>1336</v>
      </c>
      <c r="C20" s="107"/>
      <c r="D20" s="489"/>
      <c r="E20" s="559"/>
      <c r="F20" s="487"/>
      <c r="G20" s="489"/>
      <c r="H20" s="489"/>
      <c r="I20" s="489"/>
      <c r="J20" s="489"/>
      <c r="K20" s="489"/>
    </row>
    <row r="21" spans="1:11" ht="25.5" customHeight="1" x14ac:dyDescent="0.2">
      <c r="A21" s="98">
        <v>610010000012</v>
      </c>
      <c r="B21" s="106" t="s">
        <v>1337</v>
      </c>
      <c r="C21" s="107"/>
      <c r="D21" s="489" t="s">
        <v>806</v>
      </c>
      <c r="E21" s="559"/>
      <c r="F21" s="487"/>
      <c r="G21" s="489">
        <v>13</v>
      </c>
      <c r="H21" s="489">
        <v>1.17</v>
      </c>
      <c r="I21" s="489">
        <v>56.16</v>
      </c>
      <c r="J21" s="489" t="s">
        <v>832</v>
      </c>
      <c r="K21" s="489" t="s">
        <v>808</v>
      </c>
    </row>
    <row r="22" spans="1:11" ht="26.25" customHeight="1" x14ac:dyDescent="0.2">
      <c r="A22" s="98">
        <v>610010000007</v>
      </c>
      <c r="B22" s="106" t="s">
        <v>1338</v>
      </c>
      <c r="C22" s="107"/>
      <c r="D22" s="489" t="s">
        <v>806</v>
      </c>
      <c r="E22" s="559">
        <v>675</v>
      </c>
      <c r="F22" s="487">
        <v>506</v>
      </c>
      <c r="G22" s="489">
        <v>13</v>
      </c>
      <c r="H22" s="489">
        <v>1.17</v>
      </c>
      <c r="I22" s="489">
        <v>56.16</v>
      </c>
      <c r="J22" s="489" t="s">
        <v>832</v>
      </c>
      <c r="K22" s="489" t="s">
        <v>808</v>
      </c>
    </row>
    <row r="23" spans="1:11" ht="25.5" customHeight="1" x14ac:dyDescent="0.2">
      <c r="A23" s="98">
        <v>610010000006</v>
      </c>
      <c r="B23" s="106" t="s">
        <v>1339</v>
      </c>
      <c r="C23" s="107"/>
      <c r="D23" s="489"/>
      <c r="E23" s="559"/>
      <c r="F23" s="487"/>
      <c r="G23" s="489"/>
      <c r="H23" s="489"/>
      <c r="I23" s="489"/>
      <c r="J23" s="489"/>
      <c r="K23" s="489"/>
    </row>
    <row r="24" spans="1:11" ht="25.5" customHeight="1" x14ac:dyDescent="0.2">
      <c r="A24" s="98">
        <v>610010000009</v>
      </c>
      <c r="B24" s="106" t="s">
        <v>1340</v>
      </c>
      <c r="C24" s="107"/>
      <c r="D24" s="489" t="s">
        <v>806</v>
      </c>
      <c r="E24" s="559"/>
      <c r="F24" s="487"/>
      <c r="G24" s="489">
        <v>13</v>
      </c>
      <c r="H24" s="489">
        <v>1.17</v>
      </c>
      <c r="I24" s="489">
        <v>56.16</v>
      </c>
      <c r="J24" s="489" t="s">
        <v>832</v>
      </c>
      <c r="K24" s="489" t="s">
        <v>808</v>
      </c>
    </row>
    <row r="25" spans="1:11" ht="26.25" customHeight="1" x14ac:dyDescent="0.2">
      <c r="A25" s="66"/>
      <c r="B25" s="66"/>
      <c r="C25" s="66"/>
      <c r="E25" s="113"/>
      <c r="F25" s="113"/>
      <c r="G25" s="66"/>
      <c r="H25" s="66"/>
      <c r="I25" s="66"/>
      <c r="K25" s="66"/>
    </row>
    <row r="26" spans="1:11" ht="54.75" customHeight="1" x14ac:dyDescent="0.2">
      <c r="A26" s="68" t="s">
        <v>1135</v>
      </c>
      <c r="B26" s="476" t="s">
        <v>515</v>
      </c>
      <c r="C26" s="476"/>
      <c r="D26" s="69" t="s">
        <v>752</v>
      </c>
      <c r="E26" s="115"/>
      <c r="F26" s="115"/>
      <c r="G26" s="477" t="s">
        <v>1341</v>
      </c>
      <c r="H26" s="477"/>
      <c r="I26" s="477"/>
      <c r="J26" s="71"/>
      <c r="K26" s="72"/>
    </row>
    <row r="27" spans="1:11" ht="25.5" hidden="1" customHeight="1" x14ac:dyDescent="0.2">
      <c r="A27" s="73" t="s">
        <v>1136</v>
      </c>
      <c r="B27" s="476"/>
      <c r="C27" s="476"/>
      <c r="D27" s="74" t="s">
        <v>753</v>
      </c>
      <c r="E27" s="117"/>
      <c r="F27" s="117"/>
      <c r="G27" s="478" t="s">
        <v>1342</v>
      </c>
      <c r="H27" s="478"/>
      <c r="I27" s="478"/>
      <c r="J27" s="76"/>
      <c r="K27" s="77"/>
    </row>
    <row r="28" spans="1:11" s="67" customFormat="1" ht="30.75" hidden="1" customHeight="1" x14ac:dyDescent="0.2">
      <c r="A28" s="78" t="s">
        <v>1137</v>
      </c>
      <c r="B28" s="476"/>
      <c r="C28" s="476"/>
      <c r="D28" s="79" t="s">
        <v>754</v>
      </c>
      <c r="E28" s="119"/>
      <c r="F28" s="119"/>
      <c r="G28" s="479" t="s">
        <v>1343</v>
      </c>
      <c r="H28" s="479"/>
      <c r="I28" s="479"/>
      <c r="J28" s="81"/>
      <c r="K28" s="82"/>
    </row>
    <row r="29" spans="1:11" ht="20.25" hidden="1" customHeight="1" x14ac:dyDescent="0.2">
      <c r="A29" s="66"/>
      <c r="B29" s="66"/>
      <c r="C29" s="66"/>
      <c r="E29" s="113"/>
      <c r="F29" s="113"/>
      <c r="G29" s="66"/>
      <c r="H29" s="66"/>
      <c r="I29" s="66"/>
      <c r="K29" s="66"/>
    </row>
    <row r="30" spans="1:11" ht="41.25" customHeight="1" x14ac:dyDescent="0.2">
      <c r="A30" s="83" t="s">
        <v>1138</v>
      </c>
      <c r="B30" s="84" t="s">
        <v>1139</v>
      </c>
      <c r="C30" s="85"/>
      <c r="D30" s="83" t="s">
        <v>1140</v>
      </c>
      <c r="E30" s="120" t="s">
        <v>1141</v>
      </c>
      <c r="F30" s="120" t="s">
        <v>1141</v>
      </c>
      <c r="G30" s="87" t="s">
        <v>1142</v>
      </c>
      <c r="H30" s="87" t="s">
        <v>698</v>
      </c>
      <c r="I30" s="87" t="s">
        <v>699</v>
      </c>
      <c r="J30" s="299" t="s">
        <v>1143</v>
      </c>
      <c r="K30" s="87" t="s">
        <v>1144</v>
      </c>
    </row>
    <row r="31" spans="1:11" ht="21" hidden="1" customHeight="1" x14ac:dyDescent="0.2">
      <c r="A31" s="88" t="s">
        <v>1145</v>
      </c>
      <c r="B31" s="89" t="s">
        <v>1146</v>
      </c>
      <c r="C31" s="90"/>
      <c r="D31" s="88" t="s">
        <v>1147</v>
      </c>
      <c r="E31" s="121" t="s">
        <v>1148</v>
      </c>
      <c r="F31" s="121" t="s">
        <v>1148</v>
      </c>
      <c r="G31" s="92" t="s">
        <v>1149</v>
      </c>
      <c r="H31" s="92" t="s">
        <v>1150</v>
      </c>
      <c r="I31" s="92" t="s">
        <v>1151</v>
      </c>
      <c r="J31" s="92" t="s">
        <v>1152</v>
      </c>
      <c r="K31" s="92" t="s">
        <v>1153</v>
      </c>
    </row>
    <row r="32" spans="1:11" s="67" customFormat="1" ht="6" hidden="1" customHeight="1" x14ac:dyDescent="0.2">
      <c r="A32" s="93" t="s">
        <v>1154</v>
      </c>
      <c r="B32" s="94" t="s">
        <v>1155</v>
      </c>
      <c r="C32" s="95"/>
      <c r="D32" s="93" t="s">
        <v>1147</v>
      </c>
      <c r="E32" s="96" t="s">
        <v>1273</v>
      </c>
      <c r="F32" s="96" t="s">
        <v>1274</v>
      </c>
      <c r="G32" s="97" t="s">
        <v>1157</v>
      </c>
      <c r="H32" s="97" t="s">
        <v>1158</v>
      </c>
      <c r="I32" s="97" t="s">
        <v>1159</v>
      </c>
      <c r="J32" s="97" t="s">
        <v>1160</v>
      </c>
      <c r="K32" s="97" t="s">
        <v>1161</v>
      </c>
    </row>
    <row r="33" spans="1:12" ht="32.25" customHeight="1" x14ac:dyDescent="0.2">
      <c r="A33" s="98">
        <v>610010000013</v>
      </c>
      <c r="B33" s="99" t="s">
        <v>1344</v>
      </c>
      <c r="C33" s="100"/>
      <c r="D33" s="495" t="s">
        <v>806</v>
      </c>
      <c r="E33" s="497">
        <v>469</v>
      </c>
      <c r="F33" s="482">
        <v>422</v>
      </c>
      <c r="G33" s="495">
        <v>13</v>
      </c>
      <c r="H33" s="495">
        <v>1.17</v>
      </c>
      <c r="I33" s="495">
        <v>56.16</v>
      </c>
      <c r="J33" s="495" t="s">
        <v>832</v>
      </c>
      <c r="K33" s="495" t="s">
        <v>808</v>
      </c>
    </row>
    <row r="34" spans="1:12" ht="31.5" customHeight="1" x14ac:dyDescent="0.2">
      <c r="A34" s="98">
        <v>610010000014</v>
      </c>
      <c r="B34" s="106" t="s">
        <v>1345</v>
      </c>
      <c r="C34" s="107"/>
      <c r="D34" s="495"/>
      <c r="E34" s="497"/>
      <c r="F34" s="482"/>
      <c r="G34" s="495"/>
      <c r="H34" s="495"/>
      <c r="I34" s="495"/>
      <c r="J34" s="495"/>
      <c r="K34" s="495"/>
    </row>
    <row r="35" spans="1:12" ht="31.5" x14ac:dyDescent="0.2">
      <c r="A35" s="98">
        <v>610010000015</v>
      </c>
      <c r="B35" s="106" t="s">
        <v>1346</v>
      </c>
      <c r="C35" s="107"/>
      <c r="D35" s="112" t="s">
        <v>806</v>
      </c>
      <c r="E35" s="162">
        <v>507</v>
      </c>
      <c r="F35" s="110">
        <v>457</v>
      </c>
      <c r="G35" s="112">
        <v>13</v>
      </c>
      <c r="H35" s="112">
        <v>1.17</v>
      </c>
      <c r="I35" s="112">
        <v>56.16</v>
      </c>
      <c r="J35" s="112" t="s">
        <v>832</v>
      </c>
      <c r="K35" s="112" t="s">
        <v>808</v>
      </c>
    </row>
    <row r="36" spans="1:12" ht="36" customHeight="1" x14ac:dyDescent="0.2">
      <c r="A36" s="98">
        <v>610010000016</v>
      </c>
      <c r="B36" s="106" t="s">
        <v>1347</v>
      </c>
      <c r="C36" s="107"/>
      <c r="D36" s="112" t="s">
        <v>806</v>
      </c>
      <c r="E36" s="162">
        <v>744</v>
      </c>
      <c r="F36" s="110">
        <v>670</v>
      </c>
      <c r="G36" s="112">
        <v>13</v>
      </c>
      <c r="H36" s="112">
        <v>1.17</v>
      </c>
      <c r="I36" s="112">
        <v>56.16</v>
      </c>
      <c r="J36" s="112" t="s">
        <v>832</v>
      </c>
      <c r="K36" s="112" t="s">
        <v>808</v>
      </c>
    </row>
    <row r="37" spans="1:12" ht="36" customHeight="1" x14ac:dyDescent="0.2">
      <c r="A37" s="66"/>
      <c r="B37" s="66"/>
      <c r="C37" s="66"/>
      <c r="E37" s="113"/>
      <c r="F37" s="113"/>
      <c r="G37" s="66"/>
      <c r="H37" s="66"/>
      <c r="I37" s="66"/>
      <c r="K37" s="66"/>
    </row>
    <row r="38" spans="1:12" ht="51" customHeight="1" x14ac:dyDescent="0.2">
      <c r="A38" s="68" t="s">
        <v>1135</v>
      </c>
      <c r="B38" s="476" t="s">
        <v>1348</v>
      </c>
      <c r="C38" s="476"/>
      <c r="D38" s="69" t="s">
        <v>752</v>
      </c>
      <c r="E38" s="115"/>
      <c r="F38" s="115"/>
      <c r="G38" s="535" t="s">
        <v>904</v>
      </c>
      <c r="H38" s="535"/>
      <c r="I38" s="535"/>
      <c r="J38" s="535"/>
      <c r="K38" s="535"/>
    </row>
    <row r="39" spans="1:12" ht="36.75" hidden="1" customHeight="1" x14ac:dyDescent="0.2">
      <c r="A39" s="73" t="s">
        <v>1136</v>
      </c>
      <c r="B39" s="476"/>
      <c r="C39" s="476"/>
      <c r="D39" s="74" t="s">
        <v>753</v>
      </c>
      <c r="E39" s="117"/>
      <c r="F39" s="117"/>
      <c r="G39" s="478" t="s">
        <v>905</v>
      </c>
      <c r="H39" s="478"/>
      <c r="I39" s="478"/>
      <c r="J39" s="76"/>
      <c r="K39" s="77"/>
    </row>
    <row r="40" spans="1:12" s="67" customFormat="1" ht="30.75" hidden="1" customHeight="1" x14ac:dyDescent="0.2">
      <c r="A40" s="78" t="s">
        <v>1137</v>
      </c>
      <c r="B40" s="476"/>
      <c r="C40" s="476"/>
      <c r="D40" s="79" t="s">
        <v>754</v>
      </c>
      <c r="E40" s="119"/>
      <c r="F40" s="119"/>
      <c r="G40" s="479" t="s">
        <v>906</v>
      </c>
      <c r="H40" s="479"/>
      <c r="I40" s="479"/>
      <c r="J40" s="81"/>
      <c r="K40" s="82"/>
    </row>
    <row r="41" spans="1:12" ht="20.25" hidden="1" customHeight="1" x14ac:dyDescent="0.2">
      <c r="A41" s="66"/>
      <c r="B41" s="66"/>
      <c r="C41" s="66"/>
      <c r="E41" s="113"/>
      <c r="F41" s="113"/>
      <c r="G41" s="66"/>
      <c r="H41" s="66"/>
      <c r="I41" s="66"/>
      <c r="K41" s="66"/>
    </row>
    <row r="42" spans="1:12" ht="39.75" customHeight="1" x14ac:dyDescent="0.2">
      <c r="A42" s="83" t="s">
        <v>1138</v>
      </c>
      <c r="B42" s="84" t="s">
        <v>1139</v>
      </c>
      <c r="C42" s="85"/>
      <c r="D42" s="83" t="s">
        <v>1140</v>
      </c>
      <c r="E42" s="120" t="s">
        <v>1141</v>
      </c>
      <c r="F42" s="120" t="s">
        <v>1141</v>
      </c>
      <c r="G42" s="120" t="s">
        <v>1141</v>
      </c>
      <c r="H42" s="87" t="s">
        <v>1142</v>
      </c>
      <c r="I42" s="87" t="s">
        <v>698</v>
      </c>
      <c r="J42" s="87" t="s">
        <v>699</v>
      </c>
      <c r="K42" s="299" t="s">
        <v>1143</v>
      </c>
    </row>
    <row r="43" spans="1:12" ht="20.25" hidden="1" customHeight="1" x14ac:dyDescent="0.2">
      <c r="A43" s="88" t="s">
        <v>1145</v>
      </c>
      <c r="B43" s="89" t="s">
        <v>1146</v>
      </c>
      <c r="C43" s="90"/>
      <c r="D43" s="88" t="s">
        <v>1147</v>
      </c>
      <c r="E43" s="121" t="s">
        <v>1148</v>
      </c>
      <c r="F43" s="121" t="s">
        <v>1148</v>
      </c>
      <c r="G43" s="121" t="s">
        <v>1349</v>
      </c>
      <c r="H43" s="92" t="s">
        <v>1149</v>
      </c>
      <c r="I43" s="92" t="s">
        <v>1150</v>
      </c>
      <c r="J43" s="92" t="s">
        <v>1151</v>
      </c>
      <c r="K43" s="92" t="s">
        <v>1152</v>
      </c>
    </row>
    <row r="44" spans="1:12" s="67" customFormat="1" ht="6" hidden="1" customHeight="1" x14ac:dyDescent="0.2">
      <c r="A44" s="93" t="s">
        <v>1154</v>
      </c>
      <c r="B44" s="94" t="s">
        <v>1155</v>
      </c>
      <c r="C44" s="95"/>
      <c r="D44" s="93" t="s">
        <v>1147</v>
      </c>
      <c r="E44" s="96" t="s">
        <v>1273</v>
      </c>
      <c r="F44" s="96" t="s">
        <v>1328</v>
      </c>
      <c r="G44" s="96" t="s">
        <v>1350</v>
      </c>
      <c r="H44" s="97" t="s">
        <v>1157</v>
      </c>
      <c r="I44" s="97" t="s">
        <v>1158</v>
      </c>
      <c r="J44" s="97" t="s">
        <v>1159</v>
      </c>
      <c r="K44" s="97" t="s">
        <v>1160</v>
      </c>
    </row>
    <row r="45" spans="1:12" ht="42.75" customHeight="1" x14ac:dyDescent="0.2">
      <c r="A45" s="98">
        <v>610010000018</v>
      </c>
      <c r="B45" s="99" t="s">
        <v>1329</v>
      </c>
      <c r="C45" s="100"/>
      <c r="D45" s="495" t="s">
        <v>806</v>
      </c>
      <c r="E45" s="559">
        <v>632</v>
      </c>
      <c r="F45" s="482">
        <v>506</v>
      </c>
      <c r="G45" s="621">
        <v>442</v>
      </c>
      <c r="H45" s="495">
        <v>3</v>
      </c>
      <c r="I45" s="495">
        <v>1.08</v>
      </c>
      <c r="J45" s="495">
        <v>38.880000000000003</v>
      </c>
      <c r="K45" s="495" t="s">
        <v>832</v>
      </c>
      <c r="L45" s="87" t="s">
        <v>1144</v>
      </c>
    </row>
    <row r="46" spans="1:12" ht="33" customHeight="1" x14ac:dyDescent="0.2">
      <c r="A46" s="98">
        <v>610010000017</v>
      </c>
      <c r="B46" s="106" t="s">
        <v>1330</v>
      </c>
      <c r="C46" s="107"/>
      <c r="D46" s="495"/>
      <c r="E46" s="559">
        <v>0</v>
      </c>
      <c r="F46" s="482"/>
      <c r="G46" s="621"/>
      <c r="H46" s="495"/>
      <c r="I46" s="495"/>
      <c r="J46" s="495"/>
      <c r="K46" s="495" t="s">
        <v>832</v>
      </c>
      <c r="L46" s="92" t="s">
        <v>1153</v>
      </c>
    </row>
    <row r="47" spans="1:12" ht="33.75" customHeight="1" x14ac:dyDescent="0.2">
      <c r="A47" s="98">
        <v>610010000019</v>
      </c>
      <c r="B47" s="106" t="s">
        <v>1331</v>
      </c>
      <c r="C47" s="107"/>
      <c r="D47" s="495"/>
      <c r="E47" s="559">
        <v>0</v>
      </c>
      <c r="F47" s="482"/>
      <c r="G47" s="621"/>
      <c r="H47" s="495">
        <v>3</v>
      </c>
      <c r="I47" s="495">
        <v>1.08</v>
      </c>
      <c r="J47" s="495">
        <v>38.880000000000003</v>
      </c>
      <c r="K47" s="495" t="s">
        <v>832</v>
      </c>
      <c r="L47" s="97" t="s">
        <v>1161</v>
      </c>
    </row>
    <row r="48" spans="1:12" ht="31.5" customHeight="1" x14ac:dyDescent="0.2">
      <c r="A48" s="145">
        <v>610010000088</v>
      </c>
      <c r="B48" s="106" t="s">
        <v>1332</v>
      </c>
      <c r="C48" s="107"/>
      <c r="D48" s="112" t="s">
        <v>806</v>
      </c>
      <c r="E48" s="162">
        <v>682</v>
      </c>
      <c r="F48" s="110">
        <v>546</v>
      </c>
      <c r="G48" s="163">
        <v>477</v>
      </c>
      <c r="H48" s="143">
        <v>3</v>
      </c>
      <c r="I48" s="143">
        <v>1.08</v>
      </c>
      <c r="J48" s="143">
        <v>38.880000000000003</v>
      </c>
      <c r="K48" s="143" t="s">
        <v>832</v>
      </c>
      <c r="L48" s="495" t="s">
        <v>808</v>
      </c>
    </row>
    <row r="49" spans="1:12" ht="32.25" customHeight="1" x14ac:dyDescent="0.2">
      <c r="A49" s="66"/>
      <c r="B49" s="66"/>
      <c r="C49" s="66"/>
      <c r="E49" s="113"/>
      <c r="F49" s="113"/>
      <c r="G49" s="66"/>
      <c r="H49" s="66"/>
      <c r="I49" s="66"/>
      <c r="K49" s="66"/>
      <c r="L49" s="495"/>
    </row>
    <row r="50" spans="1:12" ht="45" customHeight="1" x14ac:dyDescent="0.2">
      <c r="A50" s="68" t="s">
        <v>1135</v>
      </c>
      <c r="B50" s="476" t="s">
        <v>1348</v>
      </c>
      <c r="C50" s="476"/>
      <c r="D50" s="69" t="s">
        <v>752</v>
      </c>
      <c r="E50" s="115"/>
      <c r="F50" s="115"/>
      <c r="G50" s="527" t="s">
        <v>1351</v>
      </c>
      <c r="H50" s="527"/>
      <c r="I50" s="527"/>
      <c r="J50" s="527"/>
      <c r="K50" s="527"/>
      <c r="L50" s="495" t="s">
        <v>808</v>
      </c>
    </row>
    <row r="51" spans="1:12" ht="36" hidden="1" customHeight="1" x14ac:dyDescent="0.2">
      <c r="A51" s="73" t="s">
        <v>1136</v>
      </c>
      <c r="B51" s="476"/>
      <c r="C51" s="476"/>
      <c r="D51" s="74" t="s">
        <v>753</v>
      </c>
      <c r="E51" s="117"/>
      <c r="F51" s="117"/>
      <c r="G51" s="610" t="s">
        <v>1352</v>
      </c>
      <c r="H51" s="610"/>
      <c r="I51" s="610"/>
      <c r="J51" s="610"/>
      <c r="K51" s="610"/>
      <c r="L51" s="112" t="s">
        <v>808</v>
      </c>
    </row>
    <row r="52" spans="1:12" s="67" customFormat="1" ht="30.75" hidden="1" customHeight="1" x14ac:dyDescent="0.2">
      <c r="A52" s="78" t="s">
        <v>1137</v>
      </c>
      <c r="B52" s="476"/>
      <c r="C52" s="476"/>
      <c r="D52" s="79" t="s">
        <v>754</v>
      </c>
      <c r="E52" s="119"/>
      <c r="F52" s="119"/>
      <c r="G52" s="479" t="s">
        <v>1353</v>
      </c>
      <c r="H52" s="479"/>
      <c r="I52" s="479"/>
      <c r="J52" s="81"/>
      <c r="K52" s="82"/>
    </row>
    <row r="53" spans="1:12" ht="20.25" hidden="1" customHeight="1" x14ac:dyDescent="0.2">
      <c r="A53" s="66"/>
      <c r="B53" s="66"/>
      <c r="C53" s="66"/>
      <c r="E53" s="113"/>
      <c r="F53" s="113"/>
      <c r="G53" s="66"/>
      <c r="H53" s="66"/>
      <c r="I53" s="66"/>
      <c r="K53" s="66"/>
    </row>
    <row r="54" spans="1:12" ht="40.5" customHeight="1" x14ac:dyDescent="0.2">
      <c r="A54" s="83" t="s">
        <v>1138</v>
      </c>
      <c r="B54" s="84" t="s">
        <v>1139</v>
      </c>
      <c r="C54" s="85"/>
      <c r="D54" s="83" t="s">
        <v>1140</v>
      </c>
      <c r="E54" s="120" t="s">
        <v>1141</v>
      </c>
      <c r="F54" s="120" t="s">
        <v>1141</v>
      </c>
      <c r="G54" s="120" t="s">
        <v>1141</v>
      </c>
      <c r="H54" s="87" t="s">
        <v>1142</v>
      </c>
      <c r="I54" s="87" t="s">
        <v>698</v>
      </c>
      <c r="J54" s="87" t="s">
        <v>699</v>
      </c>
      <c r="K54" s="299" t="s">
        <v>1143</v>
      </c>
    </row>
    <row r="55" spans="1:12" ht="20.25" hidden="1" customHeight="1" x14ac:dyDescent="0.2">
      <c r="A55" s="88" t="s">
        <v>1145</v>
      </c>
      <c r="B55" s="89" t="s">
        <v>1146</v>
      </c>
      <c r="C55" s="90"/>
      <c r="D55" s="88" t="s">
        <v>1147</v>
      </c>
      <c r="E55" s="121" t="s">
        <v>1148</v>
      </c>
      <c r="F55" s="121" t="s">
        <v>1148</v>
      </c>
      <c r="G55" s="121" t="s">
        <v>1349</v>
      </c>
      <c r="H55" s="92" t="s">
        <v>1149</v>
      </c>
      <c r="I55" s="92" t="s">
        <v>1150</v>
      </c>
      <c r="J55" s="92" t="s">
        <v>1151</v>
      </c>
      <c r="K55" s="92" t="s">
        <v>1152</v>
      </c>
    </row>
    <row r="56" spans="1:12" s="67" customFormat="1" ht="30" hidden="1" customHeight="1" x14ac:dyDescent="0.2">
      <c r="A56" s="93" t="s">
        <v>1154</v>
      </c>
      <c r="B56" s="94" t="s">
        <v>1155</v>
      </c>
      <c r="C56" s="95"/>
      <c r="D56" s="93" t="s">
        <v>1147</v>
      </c>
      <c r="E56" s="96" t="s">
        <v>1273</v>
      </c>
      <c r="F56" s="96" t="s">
        <v>1328</v>
      </c>
      <c r="G56" s="96" t="s">
        <v>1350</v>
      </c>
      <c r="H56" s="97" t="s">
        <v>1157</v>
      </c>
      <c r="I56" s="97" t="s">
        <v>1158</v>
      </c>
      <c r="J56" s="97" t="s">
        <v>1159</v>
      </c>
      <c r="K56" s="97" t="s">
        <v>1160</v>
      </c>
    </row>
    <row r="57" spans="1:12" ht="33" customHeight="1" x14ac:dyDescent="0.2">
      <c r="A57" s="98">
        <v>610015000014</v>
      </c>
      <c r="B57" s="99" t="s">
        <v>1354</v>
      </c>
      <c r="C57" s="100"/>
      <c r="D57" s="495" t="s">
        <v>806</v>
      </c>
      <c r="E57" s="559">
        <v>961</v>
      </c>
      <c r="F57" s="482">
        <v>769</v>
      </c>
      <c r="G57" s="622">
        <v>673</v>
      </c>
      <c r="H57" s="495">
        <v>3</v>
      </c>
      <c r="I57" s="495">
        <v>1.08</v>
      </c>
      <c r="J57" s="495">
        <v>38.880000000000003</v>
      </c>
      <c r="K57" s="495" t="s">
        <v>832</v>
      </c>
      <c r="L57" s="87" t="s">
        <v>1144</v>
      </c>
    </row>
    <row r="58" spans="1:12" ht="34.5" customHeight="1" x14ac:dyDescent="0.2">
      <c r="A58" s="98">
        <v>610015000013</v>
      </c>
      <c r="B58" s="106" t="s">
        <v>1355</v>
      </c>
      <c r="C58" s="107"/>
      <c r="D58" s="495"/>
      <c r="E58" s="559">
        <v>0</v>
      </c>
      <c r="F58" s="482"/>
      <c r="G58" s="622"/>
      <c r="H58" s="495"/>
      <c r="I58" s="495"/>
      <c r="J58" s="495"/>
      <c r="K58" s="495" t="s">
        <v>832</v>
      </c>
      <c r="L58" s="92" t="s">
        <v>1153</v>
      </c>
    </row>
    <row r="59" spans="1:12" ht="28.5" customHeight="1" x14ac:dyDescent="0.2">
      <c r="A59" s="98">
        <v>610015000015</v>
      </c>
      <c r="B59" s="106" t="s">
        <v>1356</v>
      </c>
      <c r="C59" s="107"/>
      <c r="D59" s="495"/>
      <c r="E59" s="559">
        <v>0</v>
      </c>
      <c r="F59" s="482"/>
      <c r="G59" s="622"/>
      <c r="H59" s="495">
        <v>3</v>
      </c>
      <c r="I59" s="495">
        <v>1.08</v>
      </c>
      <c r="J59" s="495">
        <v>38.880000000000003</v>
      </c>
      <c r="K59" s="495" t="s">
        <v>832</v>
      </c>
      <c r="L59" s="97" t="s">
        <v>1161</v>
      </c>
    </row>
    <row r="60" spans="1:12" ht="30.75" customHeight="1" x14ac:dyDescent="0.2">
      <c r="A60" s="145">
        <v>610010000089</v>
      </c>
      <c r="B60" s="106" t="s">
        <v>1357</v>
      </c>
      <c r="C60" s="107"/>
      <c r="D60" s="112" t="s">
        <v>806</v>
      </c>
      <c r="E60" s="162">
        <v>1039</v>
      </c>
      <c r="F60" s="110">
        <v>831</v>
      </c>
      <c r="G60" s="163">
        <v>727</v>
      </c>
      <c r="H60" s="143">
        <v>3</v>
      </c>
      <c r="I60" s="143">
        <v>1.08</v>
      </c>
      <c r="J60" s="143">
        <v>38.880000000000003</v>
      </c>
      <c r="K60" s="143" t="s">
        <v>832</v>
      </c>
      <c r="L60" s="495" t="s">
        <v>808</v>
      </c>
    </row>
    <row r="61" spans="1:12" ht="26.25" customHeight="1" x14ac:dyDescent="0.2">
      <c r="A61" s="66"/>
      <c r="B61" s="66"/>
      <c r="C61" s="66"/>
      <c r="E61" s="113"/>
      <c r="F61" s="113"/>
      <c r="G61" s="66"/>
      <c r="H61" s="66"/>
      <c r="I61" s="66"/>
      <c r="K61" s="66"/>
      <c r="L61" s="495"/>
    </row>
    <row r="62" spans="1:12" ht="33.75" customHeight="1" x14ac:dyDescent="0.2">
      <c r="A62" s="68" t="s">
        <v>1135</v>
      </c>
      <c r="B62" s="490" t="s">
        <v>1229</v>
      </c>
      <c r="C62" s="490"/>
      <c r="D62" s="114" t="s">
        <v>752</v>
      </c>
      <c r="E62" s="115"/>
      <c r="F62" s="115"/>
      <c r="G62" s="70"/>
      <c r="H62" s="70"/>
      <c r="I62" s="71"/>
      <c r="J62" s="72"/>
      <c r="L62" s="495" t="s">
        <v>808</v>
      </c>
    </row>
    <row r="63" spans="1:12" ht="36" hidden="1" customHeight="1" x14ac:dyDescent="0.2">
      <c r="A63" s="73" t="s">
        <v>1136</v>
      </c>
      <c r="B63" s="491" t="s">
        <v>1230</v>
      </c>
      <c r="C63" s="491"/>
      <c r="D63" s="116" t="s">
        <v>753</v>
      </c>
      <c r="E63" s="117"/>
      <c r="F63" s="117"/>
      <c r="G63" s="75"/>
      <c r="H63" s="75"/>
      <c r="I63" s="76"/>
      <c r="J63" s="77"/>
      <c r="L63" s="112" t="s">
        <v>808</v>
      </c>
    </row>
    <row r="64" spans="1:12" s="67" customFormat="1" ht="11.25" hidden="1" customHeight="1" x14ac:dyDescent="0.2">
      <c r="A64" s="78" t="s">
        <v>1137</v>
      </c>
      <c r="B64" s="492" t="s">
        <v>1231</v>
      </c>
      <c r="C64" s="492"/>
      <c r="D64" s="118" t="s">
        <v>754</v>
      </c>
      <c r="E64" s="119"/>
      <c r="F64" s="119"/>
      <c r="G64" s="80"/>
      <c r="H64" s="80"/>
      <c r="I64" s="81"/>
      <c r="J64" s="82"/>
      <c r="K64" s="51"/>
    </row>
    <row r="65" spans="1:11" ht="23.25" hidden="1" customHeight="1" x14ac:dyDescent="0.2">
      <c r="A65" s="66"/>
      <c r="B65" s="66"/>
      <c r="C65" s="66"/>
      <c r="E65" s="113"/>
      <c r="F65" s="113"/>
      <c r="G65" s="66"/>
      <c r="H65" s="66"/>
      <c r="J65" s="66"/>
      <c r="K65" s="67"/>
    </row>
    <row r="66" spans="1:11" ht="42.75" customHeight="1" x14ac:dyDescent="0.2">
      <c r="A66" s="83" t="s">
        <v>1138</v>
      </c>
      <c r="B66" s="84" t="s">
        <v>1139</v>
      </c>
      <c r="C66" s="85"/>
      <c r="D66" s="83" t="s">
        <v>1140</v>
      </c>
      <c r="E66" s="120" t="s">
        <v>1141</v>
      </c>
      <c r="F66" s="120" t="s">
        <v>1141</v>
      </c>
      <c r="G66" s="87" t="s">
        <v>680</v>
      </c>
      <c r="H66" s="87" t="s">
        <v>681</v>
      </c>
      <c r="I66" s="87" t="s">
        <v>1143</v>
      </c>
      <c r="J66" s="87" t="s">
        <v>1144</v>
      </c>
    </row>
    <row r="67" spans="1:11" ht="12.75" hidden="1" customHeight="1" x14ac:dyDescent="0.2">
      <c r="A67" s="88" t="s">
        <v>1145</v>
      </c>
      <c r="B67" s="89" t="s">
        <v>1146</v>
      </c>
      <c r="C67" s="90"/>
      <c r="D67" s="88" t="s">
        <v>1147</v>
      </c>
      <c r="E67" s="121" t="s">
        <v>1148</v>
      </c>
      <c r="F67" s="121" t="s">
        <v>1148</v>
      </c>
      <c r="G67" s="92" t="s">
        <v>682</v>
      </c>
      <c r="H67" s="92" t="s">
        <v>683</v>
      </c>
      <c r="I67" s="92" t="s">
        <v>1152</v>
      </c>
      <c r="J67" s="92" t="s">
        <v>1153</v>
      </c>
    </row>
    <row r="68" spans="1:11" s="67" customFormat="1" ht="6" hidden="1" customHeight="1" x14ac:dyDescent="0.2">
      <c r="A68" s="93" t="s">
        <v>1154</v>
      </c>
      <c r="B68" s="94" t="s">
        <v>1155</v>
      </c>
      <c r="C68" s="95"/>
      <c r="D68" s="93" t="s">
        <v>1147</v>
      </c>
      <c r="E68" s="122" t="s">
        <v>1156</v>
      </c>
      <c r="F68" s="122" t="s">
        <v>1156</v>
      </c>
      <c r="G68" s="97" t="s">
        <v>684</v>
      </c>
      <c r="H68" s="97" t="s">
        <v>685</v>
      </c>
      <c r="I68" s="97" t="s">
        <v>1160</v>
      </c>
      <c r="J68" s="97" t="s">
        <v>1161</v>
      </c>
      <c r="K68" s="51"/>
    </row>
    <row r="69" spans="1:11" ht="28.5" customHeight="1" x14ac:dyDescent="0.2">
      <c r="A69" s="98">
        <v>620130000026</v>
      </c>
      <c r="B69" s="99" t="s">
        <v>1358</v>
      </c>
      <c r="C69" s="100"/>
      <c r="D69" s="495" t="s">
        <v>687</v>
      </c>
      <c r="E69" s="497">
        <v>290</v>
      </c>
      <c r="F69" s="482">
        <v>261</v>
      </c>
      <c r="G69" s="495">
        <v>9</v>
      </c>
      <c r="H69" s="495">
        <v>594</v>
      </c>
      <c r="I69" s="495" t="s">
        <v>1282</v>
      </c>
      <c r="J69" s="495" t="s">
        <v>808</v>
      </c>
    </row>
    <row r="70" spans="1:11" ht="31.5" x14ac:dyDescent="0.2">
      <c r="A70" s="98">
        <v>620130000034</v>
      </c>
      <c r="B70" s="106" t="s">
        <v>1359</v>
      </c>
      <c r="C70" s="107"/>
      <c r="D70" s="495"/>
      <c r="E70" s="497">
        <v>0</v>
      </c>
      <c r="F70" s="482"/>
      <c r="G70" s="495"/>
      <c r="H70" s="495"/>
      <c r="I70" s="495"/>
      <c r="J70" s="495"/>
    </row>
    <row r="71" spans="1:11" ht="30" customHeight="1" x14ac:dyDescent="0.2">
      <c r="A71" s="98">
        <v>620130000033</v>
      </c>
      <c r="B71" s="106" t="s">
        <v>1360</v>
      </c>
      <c r="C71" s="107"/>
      <c r="D71" s="495"/>
      <c r="E71" s="497">
        <v>0</v>
      </c>
      <c r="F71" s="482"/>
      <c r="G71" s="495"/>
      <c r="H71" s="495"/>
      <c r="I71" s="495"/>
      <c r="J71" s="495"/>
    </row>
    <row r="72" spans="1:11" ht="33" customHeight="1" x14ac:dyDescent="0.2">
      <c r="A72" s="98">
        <v>620130000024</v>
      </c>
      <c r="B72" s="106" t="s">
        <v>1361</v>
      </c>
      <c r="C72" s="107"/>
      <c r="D72" s="495"/>
      <c r="E72" s="497">
        <v>0</v>
      </c>
      <c r="F72" s="482"/>
      <c r="G72" s="495"/>
      <c r="H72" s="495"/>
      <c r="I72" s="495"/>
      <c r="J72" s="495"/>
    </row>
    <row r="73" spans="1:11" ht="24.2" customHeight="1" x14ac:dyDescent="0.2">
      <c r="A73" s="98">
        <v>620130000025</v>
      </c>
      <c r="B73" s="106" t="s">
        <v>1362</v>
      </c>
      <c r="C73" s="107"/>
      <c r="D73" s="495"/>
      <c r="E73" s="497">
        <v>0</v>
      </c>
      <c r="F73" s="482"/>
      <c r="G73" s="495"/>
      <c r="H73" s="495"/>
      <c r="I73" s="495"/>
      <c r="J73" s="495"/>
    </row>
    <row r="74" spans="1:11" ht="33.75" customHeight="1" x14ac:dyDescent="0.2">
      <c r="A74" s="98">
        <v>620130000027</v>
      </c>
      <c r="B74" s="106" t="s">
        <v>1363</v>
      </c>
      <c r="C74" s="107"/>
      <c r="D74" s="495"/>
      <c r="E74" s="497">
        <v>0</v>
      </c>
      <c r="F74" s="482"/>
      <c r="G74" s="495"/>
      <c r="H74" s="495"/>
      <c r="I74" s="495"/>
      <c r="J74" s="495"/>
    </row>
    <row r="75" spans="1:11" ht="27.75" customHeight="1" x14ac:dyDescent="0.2">
      <c r="A75" s="98">
        <v>620130000028</v>
      </c>
      <c r="B75" s="106" t="s">
        <v>1364</v>
      </c>
      <c r="C75" s="107"/>
      <c r="D75" s="495"/>
      <c r="E75" s="497">
        <v>0</v>
      </c>
      <c r="F75" s="482"/>
      <c r="G75" s="495"/>
      <c r="H75" s="495"/>
      <c r="I75" s="495"/>
      <c r="J75" s="495"/>
    </row>
    <row r="76" spans="1:11" ht="27.75" customHeight="1" x14ac:dyDescent="0.2">
      <c r="A76" s="98">
        <v>620130000031</v>
      </c>
      <c r="B76" s="106" t="s">
        <v>1365</v>
      </c>
      <c r="C76" s="107"/>
      <c r="D76" s="495"/>
      <c r="E76" s="497">
        <v>0</v>
      </c>
      <c r="F76" s="482"/>
      <c r="G76" s="495"/>
      <c r="H76" s="495"/>
      <c r="I76" s="495"/>
      <c r="J76" s="495"/>
    </row>
    <row r="77" spans="1:11" ht="36.75" customHeight="1" x14ac:dyDescent="0.2">
      <c r="A77" s="98">
        <v>620130000030</v>
      </c>
      <c r="B77" s="106" t="s">
        <v>1366</v>
      </c>
      <c r="C77" s="107"/>
      <c r="D77" s="495"/>
      <c r="E77" s="497">
        <v>0</v>
      </c>
      <c r="F77" s="482"/>
      <c r="G77" s="495"/>
      <c r="H77" s="495"/>
      <c r="I77" s="495"/>
      <c r="J77" s="495"/>
    </row>
    <row r="78" spans="1:11" ht="27.75" customHeight="1" x14ac:dyDescent="0.2">
      <c r="A78" s="98">
        <v>620130000029</v>
      </c>
      <c r="B78" s="106" t="s">
        <v>1367</v>
      </c>
      <c r="C78" s="107"/>
      <c r="D78" s="495"/>
      <c r="E78" s="497">
        <v>0</v>
      </c>
      <c r="F78" s="482"/>
      <c r="G78" s="495"/>
      <c r="H78" s="495"/>
      <c r="I78" s="495"/>
      <c r="J78" s="495"/>
    </row>
    <row r="79" spans="1:11" ht="30" customHeight="1" x14ac:dyDescent="0.2">
      <c r="A79" s="98">
        <v>620130000032</v>
      </c>
      <c r="B79" s="106" t="s">
        <v>1368</v>
      </c>
      <c r="C79" s="107"/>
      <c r="D79" s="495"/>
      <c r="E79" s="497">
        <v>0</v>
      </c>
      <c r="F79" s="482"/>
      <c r="G79" s="495"/>
      <c r="H79" s="495"/>
      <c r="I79" s="495"/>
      <c r="J79" s="495"/>
    </row>
    <row r="80" spans="1:11" ht="31.5" x14ac:dyDescent="0.2">
      <c r="A80" s="98">
        <v>620130000035</v>
      </c>
      <c r="B80" s="106" t="s">
        <v>1369</v>
      </c>
      <c r="C80" s="107"/>
      <c r="D80" s="495"/>
      <c r="E80" s="497">
        <v>0</v>
      </c>
      <c r="F80" s="482"/>
      <c r="G80" s="495"/>
      <c r="H80" s="495"/>
      <c r="I80" s="495"/>
      <c r="J80" s="495"/>
    </row>
    <row r="81" spans="1:11" ht="35.25" customHeight="1" x14ac:dyDescent="0.2">
      <c r="A81" s="66"/>
      <c r="B81" s="66"/>
      <c r="C81" s="66"/>
      <c r="E81" s="113"/>
      <c r="F81" s="113"/>
      <c r="G81" s="66"/>
      <c r="H81" s="66"/>
      <c r="I81" s="66"/>
      <c r="K81" s="66"/>
    </row>
    <row r="82" spans="1:11" x14ac:dyDescent="0.2">
      <c r="A82" s="300"/>
      <c r="B82" s="66"/>
      <c r="C82" s="66"/>
      <c r="E82" s="113"/>
      <c r="F82" s="113"/>
      <c r="G82" s="66"/>
      <c r="H82" s="66"/>
      <c r="I82" s="66"/>
      <c r="K82" s="66"/>
    </row>
    <row r="83" spans="1:11" ht="51" customHeight="1" x14ac:dyDescent="0.2">
      <c r="A83" s="68" t="s">
        <v>1135</v>
      </c>
      <c r="B83" s="490" t="s">
        <v>1288</v>
      </c>
      <c r="C83" s="490"/>
      <c r="D83" s="114" t="s">
        <v>752</v>
      </c>
      <c r="E83" s="115"/>
      <c r="F83" s="115"/>
      <c r="G83" s="70"/>
      <c r="H83" s="70"/>
      <c r="I83" s="71"/>
      <c r="J83" s="72"/>
    </row>
    <row r="84" spans="1:11" s="67" customFormat="1" ht="10.5" hidden="1" customHeight="1" x14ac:dyDescent="0.2">
      <c r="A84" s="73" t="s">
        <v>1136</v>
      </c>
      <c r="B84" s="491" t="s">
        <v>1289</v>
      </c>
      <c r="C84" s="491"/>
      <c r="D84" s="116" t="s">
        <v>753</v>
      </c>
      <c r="E84" s="117"/>
      <c r="F84" s="117"/>
      <c r="G84" s="75"/>
      <c r="H84" s="75"/>
      <c r="I84" s="76"/>
      <c r="J84" s="77"/>
      <c r="K84" s="51"/>
    </row>
    <row r="85" spans="1:11" s="67" customFormat="1" ht="8.25" hidden="1" customHeight="1" x14ac:dyDescent="0.2">
      <c r="A85" s="78" t="s">
        <v>1137</v>
      </c>
      <c r="B85" s="492" t="s">
        <v>1290</v>
      </c>
      <c r="C85" s="492"/>
      <c r="D85" s="118" t="s">
        <v>754</v>
      </c>
      <c r="E85" s="119"/>
      <c r="F85" s="119"/>
      <c r="G85" s="80"/>
      <c r="H85" s="80"/>
      <c r="I85" s="81"/>
      <c r="J85" s="82"/>
      <c r="K85" s="51"/>
    </row>
    <row r="86" spans="1:11" ht="23.25" hidden="1" customHeight="1" x14ac:dyDescent="0.2">
      <c r="A86" s="66"/>
      <c r="B86" s="66"/>
      <c r="C86" s="66"/>
      <c r="E86" s="113"/>
      <c r="F86" s="113"/>
      <c r="G86" s="66"/>
      <c r="H86" s="66"/>
      <c r="I86" s="66"/>
      <c r="K86" s="66"/>
    </row>
    <row r="87" spans="1:11" ht="44.25" customHeight="1" x14ac:dyDescent="0.2">
      <c r="A87" s="83" t="s">
        <v>1138</v>
      </c>
      <c r="B87" s="84" t="s">
        <v>1139</v>
      </c>
      <c r="C87" s="85"/>
      <c r="D87" s="83" t="s">
        <v>1140</v>
      </c>
      <c r="E87" s="120" t="s">
        <v>1141</v>
      </c>
      <c r="F87" s="120" t="s">
        <v>1141</v>
      </c>
      <c r="G87" s="87" t="s">
        <v>698</v>
      </c>
      <c r="H87" s="87" t="s">
        <v>699</v>
      </c>
      <c r="I87" s="87" t="s">
        <v>1143</v>
      </c>
      <c r="J87" s="87" t="s">
        <v>1144</v>
      </c>
    </row>
    <row r="88" spans="1:11" ht="12.75" hidden="1" customHeight="1" x14ac:dyDescent="0.2">
      <c r="A88" s="88" t="s">
        <v>1145</v>
      </c>
      <c r="B88" s="89" t="s">
        <v>1146</v>
      </c>
      <c r="C88" s="90"/>
      <c r="D88" s="88" t="s">
        <v>1147</v>
      </c>
      <c r="E88" s="121" t="s">
        <v>1148</v>
      </c>
      <c r="F88" s="121" t="s">
        <v>1148</v>
      </c>
      <c r="G88" s="92" t="s">
        <v>1150</v>
      </c>
      <c r="H88" s="92" t="s">
        <v>1151</v>
      </c>
      <c r="I88" s="92" t="s">
        <v>1152</v>
      </c>
      <c r="J88" s="92" t="s">
        <v>1153</v>
      </c>
    </row>
    <row r="89" spans="1:11" s="67" customFormat="1" ht="6" hidden="1" customHeight="1" x14ac:dyDescent="0.2">
      <c r="A89" s="93" t="s">
        <v>1154</v>
      </c>
      <c r="B89" s="94" t="s">
        <v>1155</v>
      </c>
      <c r="C89" s="95"/>
      <c r="D89" s="93" t="s">
        <v>1147</v>
      </c>
      <c r="E89" s="122" t="s">
        <v>1156</v>
      </c>
      <c r="F89" s="122" t="s">
        <v>1156</v>
      </c>
      <c r="G89" s="97" t="s">
        <v>1158</v>
      </c>
      <c r="H89" s="97" t="s">
        <v>1159</v>
      </c>
      <c r="I89" s="97" t="s">
        <v>1160</v>
      </c>
      <c r="J89" s="97" t="s">
        <v>1161</v>
      </c>
      <c r="K89" s="51"/>
    </row>
    <row r="90" spans="1:11" ht="25.5" customHeight="1" x14ac:dyDescent="0.2">
      <c r="A90" s="301">
        <v>610040000003</v>
      </c>
      <c r="B90" s="99" t="s">
        <v>1370</v>
      </c>
      <c r="C90" s="100"/>
      <c r="D90" s="484" t="s">
        <v>806</v>
      </c>
      <c r="E90" s="559">
        <v>554</v>
      </c>
      <c r="F90" s="482">
        <v>499</v>
      </c>
      <c r="G90" s="512">
        <v>1.17</v>
      </c>
      <c r="H90" s="512">
        <v>56.16</v>
      </c>
      <c r="I90" s="512" t="s">
        <v>1282</v>
      </c>
      <c r="J90" s="495" t="s">
        <v>808</v>
      </c>
    </row>
    <row r="91" spans="1:11" ht="24.75" customHeight="1" x14ac:dyDescent="0.2">
      <c r="A91" s="301">
        <v>610040000002</v>
      </c>
      <c r="B91" s="106" t="s">
        <v>1371</v>
      </c>
      <c r="C91" s="107"/>
      <c r="D91" s="484"/>
      <c r="E91" s="559">
        <v>0</v>
      </c>
      <c r="F91" s="482"/>
      <c r="G91" s="512"/>
      <c r="H91" s="512"/>
      <c r="I91" s="512"/>
      <c r="J91" s="495"/>
    </row>
    <row r="92" spans="1:11" ht="24.75" customHeight="1" x14ac:dyDescent="0.2">
      <c r="A92" s="301">
        <v>610040000010</v>
      </c>
      <c r="B92" s="106" t="s">
        <v>1372</v>
      </c>
      <c r="C92" s="107"/>
      <c r="D92" s="484"/>
      <c r="E92" s="559">
        <v>0</v>
      </c>
      <c r="F92" s="482"/>
      <c r="G92" s="512"/>
      <c r="H92" s="512"/>
      <c r="I92" s="512"/>
      <c r="J92" s="495"/>
    </row>
    <row r="93" spans="1:11" ht="30" customHeight="1" x14ac:dyDescent="0.2">
      <c r="A93" s="301">
        <v>610040000001</v>
      </c>
      <c r="B93" s="106" t="s">
        <v>1373</v>
      </c>
      <c r="C93" s="107"/>
      <c r="D93" s="489" t="s">
        <v>806</v>
      </c>
      <c r="E93" s="559">
        <v>581</v>
      </c>
      <c r="F93" s="487">
        <v>523</v>
      </c>
      <c r="G93" s="489">
        <v>1.17</v>
      </c>
      <c r="H93" s="489">
        <v>56.16</v>
      </c>
      <c r="I93" s="489" t="s">
        <v>1282</v>
      </c>
      <c r="J93" s="489" t="s">
        <v>808</v>
      </c>
    </row>
    <row r="94" spans="1:11" ht="27.75" customHeight="1" x14ac:dyDescent="0.2">
      <c r="A94" s="301">
        <v>610040000011</v>
      </c>
      <c r="B94" s="106" t="s">
        <v>1374</v>
      </c>
      <c r="C94" s="107"/>
      <c r="D94" s="489"/>
      <c r="E94" s="559">
        <v>0</v>
      </c>
      <c r="F94" s="487"/>
      <c r="G94" s="489"/>
      <c r="H94" s="489"/>
      <c r="I94" s="489"/>
      <c r="J94" s="489"/>
    </row>
    <row r="95" spans="1:11" ht="28.5" customHeight="1" x14ac:dyDescent="0.2">
      <c r="A95" s="301">
        <v>610040000004</v>
      </c>
      <c r="B95" s="106" t="s">
        <v>1375</v>
      </c>
      <c r="C95" s="107"/>
      <c r="D95" s="489" t="s">
        <v>806</v>
      </c>
      <c r="E95" s="559">
        <v>0</v>
      </c>
      <c r="F95" s="487"/>
      <c r="G95" s="489">
        <v>1.17</v>
      </c>
      <c r="H95" s="489">
        <v>56.16</v>
      </c>
      <c r="I95" s="489"/>
      <c r="J95" s="489"/>
    </row>
    <row r="96" spans="1:11" ht="27.75" customHeight="1" x14ac:dyDescent="0.2">
      <c r="A96" s="301">
        <v>610040000005</v>
      </c>
      <c r="B96" s="106" t="s">
        <v>1376</v>
      </c>
      <c r="C96" s="107"/>
      <c r="D96" s="623" t="s">
        <v>806</v>
      </c>
      <c r="E96" s="559">
        <v>785</v>
      </c>
      <c r="F96" s="487">
        <v>707</v>
      </c>
      <c r="G96" s="489">
        <v>1.17</v>
      </c>
      <c r="H96" s="489">
        <v>56.16</v>
      </c>
      <c r="I96" s="489" t="s">
        <v>1282</v>
      </c>
      <c r="J96" s="489" t="s">
        <v>808</v>
      </c>
    </row>
    <row r="97" spans="1:10" ht="28.5" customHeight="1" x14ac:dyDescent="0.2">
      <c r="A97" s="301">
        <v>610040000008</v>
      </c>
      <c r="B97" s="106" t="s">
        <v>1377</v>
      </c>
      <c r="C97" s="107"/>
      <c r="D97" s="623"/>
      <c r="E97" s="559">
        <v>0</v>
      </c>
      <c r="F97" s="487"/>
      <c r="G97" s="489"/>
      <c r="H97" s="489"/>
      <c r="I97" s="489"/>
      <c r="J97" s="489"/>
    </row>
    <row r="98" spans="1:10" ht="29.25" customHeight="1" x14ac:dyDescent="0.2">
      <c r="A98" s="301">
        <v>610040000012</v>
      </c>
      <c r="B98" s="106" t="s">
        <v>1378</v>
      </c>
      <c r="C98" s="107"/>
      <c r="D98" s="623"/>
      <c r="E98" s="559">
        <v>0</v>
      </c>
      <c r="F98" s="487"/>
      <c r="G98" s="489">
        <v>1.17</v>
      </c>
      <c r="H98" s="489">
        <v>56.16</v>
      </c>
      <c r="I98" s="489"/>
      <c r="J98" s="489"/>
    </row>
    <row r="99" spans="1:10" ht="27.75" customHeight="1" x14ac:dyDescent="0.2">
      <c r="A99" s="301">
        <v>610040000006</v>
      </c>
      <c r="B99" s="106" t="s">
        <v>1379</v>
      </c>
      <c r="C99" s="107"/>
      <c r="D99" s="489" t="s">
        <v>806</v>
      </c>
      <c r="E99" s="559">
        <v>955</v>
      </c>
      <c r="F99" s="487">
        <v>860</v>
      </c>
      <c r="G99" s="489">
        <v>1.17</v>
      </c>
      <c r="H99" s="489">
        <v>56.16</v>
      </c>
      <c r="I99" s="489" t="s">
        <v>1282</v>
      </c>
      <c r="J99" s="489" t="s">
        <v>808</v>
      </c>
    </row>
    <row r="100" spans="1:10" ht="27" customHeight="1" x14ac:dyDescent="0.2">
      <c r="A100" s="301">
        <v>610040000009</v>
      </c>
      <c r="B100" s="106" t="s">
        <v>1380</v>
      </c>
      <c r="C100" s="107"/>
      <c r="D100" s="489"/>
      <c r="E100" s="559">
        <v>0</v>
      </c>
      <c r="F100" s="487"/>
      <c r="G100" s="489"/>
      <c r="H100" s="489"/>
      <c r="I100" s="489"/>
      <c r="J100" s="489"/>
    </row>
    <row r="101" spans="1:10" ht="27.75" customHeight="1" x14ac:dyDescent="0.2">
      <c r="A101" s="301">
        <v>610040000007</v>
      </c>
      <c r="B101" s="106" t="s">
        <v>1381</v>
      </c>
      <c r="C101" s="107"/>
      <c r="D101" s="489" t="s">
        <v>806</v>
      </c>
      <c r="E101" s="559">
        <v>0</v>
      </c>
      <c r="F101" s="487"/>
      <c r="G101" s="489">
        <v>1.17</v>
      </c>
      <c r="H101" s="489">
        <v>56.16</v>
      </c>
      <c r="I101" s="489"/>
      <c r="J101" s="489"/>
    </row>
    <row r="102" spans="1:10" ht="27.75" customHeight="1" x14ac:dyDescent="0.2">
      <c r="E102" s="138"/>
      <c r="F102" s="138"/>
    </row>
    <row r="103" spans="1:10" ht="26.25" customHeight="1" x14ac:dyDescent="0.2">
      <c r="E103" s="138"/>
      <c r="F103" s="138"/>
    </row>
    <row r="104" spans="1:10" ht="29.25" customHeight="1" x14ac:dyDescent="0.2">
      <c r="E104" s="138"/>
      <c r="F104" s="138"/>
    </row>
    <row r="105" spans="1:10" x14ac:dyDescent="0.2">
      <c r="E105" s="138"/>
      <c r="F105" s="138"/>
    </row>
    <row r="106" spans="1:10" x14ac:dyDescent="0.2">
      <c r="E106" s="138"/>
      <c r="F106" s="138"/>
    </row>
    <row r="107" spans="1:10" x14ac:dyDescent="0.2">
      <c r="E107" s="138"/>
      <c r="F107" s="138"/>
    </row>
    <row r="108" spans="1:10" x14ac:dyDescent="0.2">
      <c r="E108" s="138"/>
      <c r="F108" s="138"/>
    </row>
    <row r="109" spans="1:10" x14ac:dyDescent="0.2">
      <c r="E109" s="138"/>
      <c r="F109" s="138"/>
    </row>
    <row r="110" spans="1:10" x14ac:dyDescent="0.2">
      <c r="E110" s="138"/>
      <c r="F110" s="138"/>
    </row>
    <row r="111" spans="1:10" x14ac:dyDescent="0.2">
      <c r="E111" s="138"/>
      <c r="F111" s="138"/>
    </row>
    <row r="112" spans="1:10" x14ac:dyDescent="0.2">
      <c r="E112" s="138"/>
      <c r="F112" s="138"/>
    </row>
    <row r="113" spans="5:6" x14ac:dyDescent="0.2">
      <c r="E113" s="138"/>
      <c r="F113" s="138"/>
    </row>
    <row r="114" spans="5:6" x14ac:dyDescent="0.2">
      <c r="E114" s="138"/>
      <c r="F114" s="138"/>
    </row>
    <row r="115" spans="5:6" x14ac:dyDescent="0.2">
      <c r="E115" s="138"/>
      <c r="F115" s="138"/>
    </row>
    <row r="116" spans="5:6" x14ac:dyDescent="0.2">
      <c r="E116" s="138"/>
      <c r="F116" s="138"/>
    </row>
    <row r="117" spans="5:6" x14ac:dyDescent="0.2">
      <c r="E117" s="138"/>
      <c r="F117" s="138"/>
    </row>
    <row r="118" spans="5:6" x14ac:dyDescent="0.2">
      <c r="E118" s="138"/>
      <c r="F118" s="138"/>
    </row>
    <row r="119" spans="5:6" x14ac:dyDescent="0.2">
      <c r="E119" s="138"/>
      <c r="F119" s="138"/>
    </row>
    <row r="120" spans="5:6" x14ac:dyDescent="0.2">
      <c r="E120" s="138"/>
      <c r="F120" s="138"/>
    </row>
    <row r="121" spans="5:6" x14ac:dyDescent="0.2">
      <c r="E121" s="138"/>
      <c r="F121" s="138"/>
    </row>
    <row r="122" spans="5:6" x14ac:dyDescent="0.2">
      <c r="E122" s="138"/>
      <c r="F122" s="138"/>
    </row>
    <row r="123" spans="5:6" x14ac:dyDescent="0.2">
      <c r="E123" s="138"/>
      <c r="F123" s="138"/>
    </row>
    <row r="124" spans="5:6" x14ac:dyDescent="0.2">
      <c r="E124" s="138"/>
      <c r="F124" s="138"/>
    </row>
    <row r="125" spans="5:6" x14ac:dyDescent="0.2">
      <c r="E125" s="138"/>
      <c r="F125" s="138"/>
    </row>
    <row r="126" spans="5:6" x14ac:dyDescent="0.2">
      <c r="E126" s="138"/>
      <c r="F126" s="138"/>
    </row>
    <row r="127" spans="5:6" x14ac:dyDescent="0.2">
      <c r="E127" s="138"/>
      <c r="F127" s="138"/>
    </row>
    <row r="128" spans="5:6" x14ac:dyDescent="0.2">
      <c r="E128" s="138"/>
      <c r="F128" s="138"/>
    </row>
    <row r="129" spans="5:6" x14ac:dyDescent="0.2">
      <c r="E129" s="138"/>
      <c r="F129" s="138"/>
    </row>
    <row r="130" spans="5:6" x14ac:dyDescent="0.2">
      <c r="E130" s="138"/>
      <c r="F130" s="138"/>
    </row>
    <row r="131" spans="5:6" x14ac:dyDescent="0.2">
      <c r="E131" s="138"/>
      <c r="F131" s="138"/>
    </row>
    <row r="132" spans="5:6" x14ac:dyDescent="0.2">
      <c r="E132" s="138"/>
      <c r="F132" s="138"/>
    </row>
    <row r="133" spans="5:6" x14ac:dyDescent="0.2">
      <c r="E133" s="138"/>
      <c r="F133" s="138"/>
    </row>
    <row r="134" spans="5:6" x14ac:dyDescent="0.2">
      <c r="E134" s="138"/>
      <c r="F134" s="138"/>
    </row>
    <row r="135" spans="5:6" x14ac:dyDescent="0.2">
      <c r="E135" s="138"/>
      <c r="F135" s="138"/>
    </row>
    <row r="136" spans="5:6" x14ac:dyDescent="0.2">
      <c r="E136" s="138"/>
      <c r="F136" s="138"/>
    </row>
    <row r="137" spans="5:6" x14ac:dyDescent="0.2">
      <c r="E137" s="138"/>
      <c r="F137" s="138"/>
    </row>
    <row r="138" spans="5:6" x14ac:dyDescent="0.2">
      <c r="E138" s="138"/>
      <c r="F138" s="138"/>
    </row>
    <row r="139" spans="5:6" x14ac:dyDescent="0.2">
      <c r="E139" s="138"/>
      <c r="F139" s="138"/>
    </row>
    <row r="140" spans="5:6" x14ac:dyDescent="0.2">
      <c r="E140" s="138"/>
      <c r="F140" s="138"/>
    </row>
    <row r="141" spans="5:6" x14ac:dyDescent="0.2">
      <c r="E141" s="138"/>
      <c r="F141" s="138"/>
    </row>
    <row r="142" spans="5:6" x14ac:dyDescent="0.2">
      <c r="E142" s="138"/>
      <c r="F142" s="138"/>
    </row>
    <row r="143" spans="5:6" x14ac:dyDescent="0.2">
      <c r="E143" s="138"/>
      <c r="F143" s="138"/>
    </row>
    <row r="144" spans="5:6" x14ac:dyDescent="0.2">
      <c r="E144" s="138"/>
      <c r="F144" s="138"/>
    </row>
    <row r="145" spans="5:6" x14ac:dyDescent="0.2">
      <c r="E145" s="138"/>
      <c r="F145" s="138"/>
    </row>
    <row r="146" spans="5:6" x14ac:dyDescent="0.2">
      <c r="E146" s="138"/>
      <c r="F146" s="138"/>
    </row>
    <row r="147" spans="5:6" x14ac:dyDescent="0.2">
      <c r="E147" s="138"/>
      <c r="F147" s="138"/>
    </row>
    <row r="148" spans="5:6" x14ac:dyDescent="0.2">
      <c r="E148" s="138"/>
      <c r="F148" s="138"/>
    </row>
    <row r="149" spans="5:6" x14ac:dyDescent="0.2">
      <c r="E149" s="138"/>
      <c r="F149" s="138"/>
    </row>
    <row r="150" spans="5:6" x14ac:dyDescent="0.2">
      <c r="E150" s="138"/>
      <c r="F150" s="138"/>
    </row>
    <row r="151" spans="5:6" x14ac:dyDescent="0.2">
      <c r="E151" s="138"/>
      <c r="F151" s="138"/>
    </row>
    <row r="152" spans="5:6" x14ac:dyDescent="0.2">
      <c r="E152" s="138"/>
      <c r="F152" s="138"/>
    </row>
    <row r="153" spans="5:6" x14ac:dyDescent="0.2">
      <c r="E153" s="138"/>
      <c r="F153" s="138"/>
    </row>
    <row r="154" spans="5:6" x14ac:dyDescent="0.2">
      <c r="E154" s="138"/>
      <c r="F154" s="138"/>
    </row>
    <row r="155" spans="5:6" x14ac:dyDescent="0.2">
      <c r="E155" s="138"/>
      <c r="F155" s="138"/>
    </row>
    <row r="156" spans="5:6" x14ac:dyDescent="0.2">
      <c r="E156" s="138"/>
      <c r="F156" s="138"/>
    </row>
    <row r="157" spans="5:6" x14ac:dyDescent="0.2">
      <c r="E157" s="138"/>
      <c r="F157" s="138"/>
    </row>
    <row r="158" spans="5:6" x14ac:dyDescent="0.2">
      <c r="E158" s="138"/>
      <c r="F158" s="138"/>
    </row>
    <row r="159" spans="5:6" x14ac:dyDescent="0.2">
      <c r="E159" s="138"/>
      <c r="F159" s="138"/>
    </row>
    <row r="160" spans="5:6" x14ac:dyDescent="0.2">
      <c r="E160" s="138"/>
      <c r="F160" s="138"/>
    </row>
    <row r="161" spans="5:6" x14ac:dyDescent="0.2">
      <c r="E161" s="138"/>
      <c r="F161" s="138"/>
    </row>
    <row r="162" spans="5:6" x14ac:dyDescent="0.2">
      <c r="E162" s="138"/>
      <c r="F162" s="138"/>
    </row>
    <row r="163" spans="5:6" x14ac:dyDescent="0.2">
      <c r="E163" s="138"/>
      <c r="F163" s="138"/>
    </row>
    <row r="164" spans="5:6" x14ac:dyDescent="0.2">
      <c r="E164" s="138"/>
      <c r="F164" s="138"/>
    </row>
    <row r="165" spans="5:6" x14ac:dyDescent="0.2">
      <c r="E165" s="138"/>
      <c r="F165" s="138"/>
    </row>
    <row r="166" spans="5:6" x14ac:dyDescent="0.2">
      <c r="E166" s="138"/>
      <c r="F166" s="138"/>
    </row>
    <row r="167" spans="5:6" x14ac:dyDescent="0.2">
      <c r="E167" s="138"/>
      <c r="F167" s="138"/>
    </row>
    <row r="168" spans="5:6" x14ac:dyDescent="0.2">
      <c r="E168" s="138"/>
      <c r="F168" s="138"/>
    </row>
    <row r="169" spans="5:6" x14ac:dyDescent="0.2">
      <c r="E169" s="138"/>
      <c r="F169" s="138"/>
    </row>
    <row r="170" spans="5:6" x14ac:dyDescent="0.2">
      <c r="E170" s="138"/>
      <c r="F170" s="138"/>
    </row>
    <row r="171" spans="5:6" x14ac:dyDescent="0.2">
      <c r="E171" s="138"/>
      <c r="F171" s="138"/>
    </row>
    <row r="172" spans="5:6" x14ac:dyDescent="0.2">
      <c r="E172" s="138"/>
      <c r="F172" s="138"/>
    </row>
    <row r="173" spans="5:6" x14ac:dyDescent="0.2">
      <c r="E173" s="138"/>
      <c r="F173" s="138"/>
    </row>
    <row r="174" spans="5:6" x14ac:dyDescent="0.2">
      <c r="E174" s="138"/>
      <c r="F174" s="138"/>
    </row>
    <row r="175" spans="5:6" x14ac:dyDescent="0.2">
      <c r="E175" s="138"/>
      <c r="F175" s="138"/>
    </row>
    <row r="176" spans="5:6" x14ac:dyDescent="0.2">
      <c r="E176" s="138"/>
      <c r="F176" s="138"/>
    </row>
    <row r="177" spans="5:6" x14ac:dyDescent="0.2">
      <c r="E177" s="138"/>
      <c r="F177" s="138"/>
    </row>
    <row r="178" spans="5:6" x14ac:dyDescent="0.2">
      <c r="E178" s="138"/>
      <c r="F178" s="138"/>
    </row>
    <row r="179" spans="5:6" x14ac:dyDescent="0.2">
      <c r="E179" s="138"/>
      <c r="F179" s="138"/>
    </row>
    <row r="180" spans="5:6" x14ac:dyDescent="0.2">
      <c r="E180" s="138"/>
      <c r="F180" s="138"/>
    </row>
    <row r="181" spans="5:6" x14ac:dyDescent="0.2">
      <c r="E181" s="138"/>
      <c r="F181" s="138"/>
    </row>
    <row r="182" spans="5:6" x14ac:dyDescent="0.2">
      <c r="E182" s="138"/>
      <c r="F182" s="138"/>
    </row>
    <row r="183" spans="5:6" x14ac:dyDescent="0.2">
      <c r="E183" s="138"/>
      <c r="F183" s="138"/>
    </row>
    <row r="184" spans="5:6" x14ac:dyDescent="0.2">
      <c r="E184" s="138"/>
      <c r="F184" s="138"/>
    </row>
    <row r="185" spans="5:6" x14ac:dyDescent="0.2">
      <c r="E185" s="138"/>
      <c r="F185" s="138"/>
    </row>
    <row r="186" spans="5:6" x14ac:dyDescent="0.2">
      <c r="E186" s="138"/>
      <c r="F186" s="138"/>
    </row>
    <row r="187" spans="5:6" x14ac:dyDescent="0.2">
      <c r="E187" s="138"/>
      <c r="F187" s="138"/>
    </row>
    <row r="188" spans="5:6" x14ac:dyDescent="0.2">
      <c r="E188" s="138"/>
      <c r="F188" s="138"/>
    </row>
    <row r="189" spans="5:6" x14ac:dyDescent="0.2">
      <c r="E189" s="138"/>
      <c r="F189" s="138"/>
    </row>
    <row r="190" spans="5:6" x14ac:dyDescent="0.2">
      <c r="E190" s="138"/>
      <c r="F190" s="138"/>
    </row>
    <row r="191" spans="5:6" x14ac:dyDescent="0.2">
      <c r="E191" s="138"/>
      <c r="F191" s="138"/>
    </row>
    <row r="192" spans="5:6" x14ac:dyDescent="0.2">
      <c r="E192" s="138"/>
      <c r="F192" s="138"/>
    </row>
    <row r="193" spans="5:6" x14ac:dyDescent="0.2">
      <c r="E193" s="138"/>
      <c r="F193" s="138"/>
    </row>
    <row r="194" spans="5:6" x14ac:dyDescent="0.2">
      <c r="E194" s="138"/>
      <c r="F194" s="138"/>
    </row>
    <row r="195" spans="5:6" x14ac:dyDescent="0.2">
      <c r="E195" s="138"/>
      <c r="F195" s="138"/>
    </row>
    <row r="196" spans="5:6" x14ac:dyDescent="0.2">
      <c r="E196" s="138"/>
      <c r="F196" s="138"/>
    </row>
    <row r="197" spans="5:6" x14ac:dyDescent="0.2">
      <c r="E197" s="138"/>
      <c r="F197" s="138"/>
    </row>
    <row r="198" spans="5:6" x14ac:dyDescent="0.2">
      <c r="E198" s="138"/>
      <c r="F198" s="138"/>
    </row>
    <row r="199" spans="5:6" x14ac:dyDescent="0.2">
      <c r="E199" s="138"/>
      <c r="F199" s="138"/>
    </row>
    <row r="200" spans="5:6" x14ac:dyDescent="0.2">
      <c r="E200" s="138"/>
      <c r="F200" s="138"/>
    </row>
    <row r="201" spans="5:6" x14ac:dyDescent="0.2">
      <c r="E201" s="138"/>
      <c r="F201" s="138"/>
    </row>
    <row r="202" spans="5:6" x14ac:dyDescent="0.2">
      <c r="E202" s="138"/>
      <c r="F202" s="138"/>
    </row>
    <row r="203" spans="5:6" x14ac:dyDescent="0.2">
      <c r="E203" s="138"/>
      <c r="F203" s="138"/>
    </row>
    <row r="204" spans="5:6" x14ac:dyDescent="0.2">
      <c r="E204" s="138"/>
      <c r="F204" s="138"/>
    </row>
    <row r="205" spans="5:6" x14ac:dyDescent="0.2">
      <c r="E205" s="138"/>
      <c r="F205" s="138"/>
    </row>
    <row r="206" spans="5:6" x14ac:dyDescent="0.2">
      <c r="E206" s="138"/>
      <c r="F206" s="138"/>
    </row>
    <row r="207" spans="5:6" x14ac:dyDescent="0.2">
      <c r="E207" s="138"/>
      <c r="F207" s="138"/>
    </row>
    <row r="208" spans="5:6" x14ac:dyDescent="0.2">
      <c r="E208" s="138"/>
      <c r="F208" s="138"/>
    </row>
    <row r="209" spans="5:6" x14ac:dyDescent="0.2">
      <c r="E209" s="138"/>
      <c r="F209" s="138"/>
    </row>
    <row r="210" spans="5:6" x14ac:dyDescent="0.2">
      <c r="E210" s="138"/>
      <c r="F210" s="138"/>
    </row>
    <row r="211" spans="5:6" x14ac:dyDescent="0.2">
      <c r="E211" s="138"/>
      <c r="F211" s="138"/>
    </row>
    <row r="212" spans="5:6" x14ac:dyDescent="0.2">
      <c r="E212" s="138"/>
      <c r="F212" s="138"/>
    </row>
    <row r="213" spans="5:6" x14ac:dyDescent="0.2">
      <c r="E213" s="138"/>
      <c r="F213" s="138"/>
    </row>
    <row r="214" spans="5:6" x14ac:dyDescent="0.2">
      <c r="E214" s="138"/>
      <c r="F214" s="138"/>
    </row>
    <row r="215" spans="5:6" x14ac:dyDescent="0.2">
      <c r="E215" s="138"/>
      <c r="F215" s="138"/>
    </row>
    <row r="216" spans="5:6" x14ac:dyDescent="0.2">
      <c r="E216" s="138"/>
      <c r="F216" s="138"/>
    </row>
    <row r="217" spans="5:6" x14ac:dyDescent="0.2">
      <c r="E217" s="138"/>
      <c r="F217" s="138"/>
    </row>
    <row r="218" spans="5:6" x14ac:dyDescent="0.2">
      <c r="E218" s="138"/>
      <c r="F218" s="138"/>
    </row>
    <row r="219" spans="5:6" x14ac:dyDescent="0.2">
      <c r="E219" s="138"/>
      <c r="F219" s="138"/>
    </row>
    <row r="220" spans="5:6" x14ac:dyDescent="0.2">
      <c r="E220" s="138"/>
      <c r="F220" s="138"/>
    </row>
    <row r="221" spans="5:6" x14ac:dyDescent="0.2">
      <c r="E221" s="138"/>
      <c r="F221" s="138"/>
    </row>
    <row r="222" spans="5:6" x14ac:dyDescent="0.2">
      <c r="E222" s="138"/>
      <c r="F222" s="138"/>
    </row>
    <row r="223" spans="5:6" x14ac:dyDescent="0.2">
      <c r="E223" s="138"/>
      <c r="F223" s="138"/>
    </row>
    <row r="224" spans="5:6" x14ac:dyDescent="0.2">
      <c r="E224" s="138"/>
      <c r="F224" s="138"/>
    </row>
    <row r="225" spans="5:6" x14ac:dyDescent="0.2">
      <c r="E225" s="138"/>
      <c r="F225" s="138"/>
    </row>
    <row r="226" spans="5:6" x14ac:dyDescent="0.2">
      <c r="E226" s="138"/>
      <c r="F226" s="138"/>
    </row>
    <row r="227" spans="5:6" x14ac:dyDescent="0.2">
      <c r="E227" s="138"/>
      <c r="F227" s="138"/>
    </row>
    <row r="228" spans="5:6" x14ac:dyDescent="0.2">
      <c r="E228" s="138"/>
      <c r="F228" s="138"/>
    </row>
    <row r="229" spans="5:6" x14ac:dyDescent="0.2">
      <c r="E229" s="138"/>
      <c r="F229" s="138"/>
    </row>
  </sheetData>
  <sheetProtection selectLockedCells="1" selectUnlockedCells="1"/>
  <mergeCells count="119">
    <mergeCell ref="I90:I92"/>
    <mergeCell ref="J90:J92"/>
    <mergeCell ref="J93:J95"/>
    <mergeCell ref="I96:I98"/>
    <mergeCell ref="J96:J98"/>
    <mergeCell ref="D99:D101"/>
    <mergeCell ref="E99:E101"/>
    <mergeCell ref="F99:F101"/>
    <mergeCell ref="G99:G101"/>
    <mergeCell ref="H99:H101"/>
    <mergeCell ref="I99:I101"/>
    <mergeCell ref="J99:J101"/>
    <mergeCell ref="D96:D98"/>
    <mergeCell ref="D93:D95"/>
    <mergeCell ref="E93:E95"/>
    <mergeCell ref="F93:F95"/>
    <mergeCell ref="G93:G95"/>
    <mergeCell ref="H93:H95"/>
    <mergeCell ref="I93:I95"/>
    <mergeCell ref="E96:E98"/>
    <mergeCell ref="F96:F98"/>
    <mergeCell ref="G96:G98"/>
    <mergeCell ref="H96:H98"/>
    <mergeCell ref="B83:C83"/>
    <mergeCell ref="B84:C84"/>
    <mergeCell ref="B85:C85"/>
    <mergeCell ref="E69:E80"/>
    <mergeCell ref="F69:F80"/>
    <mergeCell ref="H69:H80"/>
    <mergeCell ref="G69:G80"/>
    <mergeCell ref="D90:D92"/>
    <mergeCell ref="E90:E92"/>
    <mergeCell ref="F90:F92"/>
    <mergeCell ref="G90:G92"/>
    <mergeCell ref="H90:H92"/>
    <mergeCell ref="J57:J59"/>
    <mergeCell ref="K57:K59"/>
    <mergeCell ref="H45:H47"/>
    <mergeCell ref="B63:C63"/>
    <mergeCell ref="B64:C64"/>
    <mergeCell ref="D69:D80"/>
    <mergeCell ref="B62:C62"/>
    <mergeCell ref="D57:D59"/>
    <mergeCell ref="E57:E59"/>
    <mergeCell ref="J69:J80"/>
    <mergeCell ref="I69:I80"/>
    <mergeCell ref="B38:C40"/>
    <mergeCell ref="G38:K38"/>
    <mergeCell ref="G39:I39"/>
    <mergeCell ref="G40:I40"/>
    <mergeCell ref="D33:D34"/>
    <mergeCell ref="E33:E34"/>
    <mergeCell ref="F33:F34"/>
    <mergeCell ref="L60:L62"/>
    <mergeCell ref="I45:I47"/>
    <mergeCell ref="B50:C52"/>
    <mergeCell ref="G50:K50"/>
    <mergeCell ref="G51:K51"/>
    <mergeCell ref="G52:I52"/>
    <mergeCell ref="D45:D47"/>
    <mergeCell ref="E45:E47"/>
    <mergeCell ref="F45:F47"/>
    <mergeCell ref="G45:G47"/>
    <mergeCell ref="F57:F59"/>
    <mergeCell ref="G57:G59"/>
    <mergeCell ref="J45:J47"/>
    <mergeCell ref="K45:K47"/>
    <mergeCell ref="L48:L50"/>
    <mergeCell ref="H57:H59"/>
    <mergeCell ref="I57:I59"/>
    <mergeCell ref="G33:G34"/>
    <mergeCell ref="H33:H34"/>
    <mergeCell ref="I22:I24"/>
    <mergeCell ref="J22:J24"/>
    <mergeCell ref="K22:K24"/>
    <mergeCell ref="B26:C28"/>
    <mergeCell ref="G26:I26"/>
    <mergeCell ref="G27:I27"/>
    <mergeCell ref="G28:I28"/>
    <mergeCell ref="D22:D24"/>
    <mergeCell ref="I33:I34"/>
    <mergeCell ref="J33:J34"/>
    <mergeCell ref="K33:K34"/>
    <mergeCell ref="E22:E24"/>
    <mergeCell ref="F22:F24"/>
    <mergeCell ref="G22:G24"/>
    <mergeCell ref="H22:H24"/>
    <mergeCell ref="K16:K18"/>
    <mergeCell ref="D19:D21"/>
    <mergeCell ref="E19:E21"/>
    <mergeCell ref="F19:F21"/>
    <mergeCell ref="G19:G21"/>
    <mergeCell ref="H19:H21"/>
    <mergeCell ref="I19:I21"/>
    <mergeCell ref="J19:J21"/>
    <mergeCell ref="K19:K21"/>
    <mergeCell ref="J13:J15"/>
    <mergeCell ref="K13:K15"/>
    <mergeCell ref="D16:D18"/>
    <mergeCell ref="E16:E18"/>
    <mergeCell ref="F16:F18"/>
    <mergeCell ref="G16:G18"/>
    <mergeCell ref="H16:H18"/>
    <mergeCell ref="B2:B4"/>
    <mergeCell ref="D2:H2"/>
    <mergeCell ref="D3:H3"/>
    <mergeCell ref="D4:K4"/>
    <mergeCell ref="B6:C8"/>
    <mergeCell ref="G6:I6"/>
    <mergeCell ref="G7:I7"/>
    <mergeCell ref="I16:I18"/>
    <mergeCell ref="J16:J18"/>
    <mergeCell ref="G8:I8"/>
    <mergeCell ref="D13:D15"/>
    <mergeCell ref="E13:E15"/>
    <mergeCell ref="F13:F15"/>
    <mergeCell ref="G13:G15"/>
    <mergeCell ref="H13:H15"/>
    <mergeCell ref="I13:I1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  <rowBreaks count="2" manualBreakCount="2">
    <brk id="28" max="16383" man="1"/>
    <brk id="6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K336"/>
  <sheetViews>
    <sheetView zoomScale="90" zoomScaleNormal="90" zoomScaleSheetLayoutView="70" workbookViewId="0">
      <selection activeCell="A155" sqref="A155"/>
    </sheetView>
  </sheetViews>
  <sheetFormatPr defaultRowHeight="15.75" x14ac:dyDescent="0.2"/>
  <cols>
    <col min="1" max="1" width="18.7109375" style="51" customWidth="1"/>
    <col min="2" max="2" width="39.85546875" style="51" customWidth="1"/>
    <col min="3" max="3" width="1.5703125" style="51" customWidth="1"/>
    <col min="4" max="4" width="17" style="51" customWidth="1"/>
    <col min="5" max="6" width="18.7109375" style="51" customWidth="1"/>
    <col min="7" max="8" width="12.140625" style="51" customWidth="1"/>
    <col min="9" max="9" width="13" style="51" customWidth="1"/>
    <col min="10" max="10" width="12.140625" style="51" customWidth="1"/>
    <col min="11" max="11" width="15.85546875" style="51" customWidth="1"/>
    <col min="12" max="13" width="0" style="52" hidden="1" customWidth="1"/>
    <col min="14" max="14" width="9" style="52" customWidth="1"/>
    <col min="15" max="15" width="13.7109375" style="52" customWidth="1"/>
    <col min="16" max="16384" width="9.140625" style="52"/>
  </cols>
  <sheetData>
    <row r="1" spans="1:11" s="51" customFormat="1" ht="56.25" customHeight="1" thickBot="1" x14ac:dyDescent="0.25">
      <c r="A1" s="55" t="s">
        <v>618</v>
      </c>
      <c r="B1" s="526" t="s">
        <v>1382</v>
      </c>
      <c r="C1" s="56"/>
      <c r="D1" s="517" t="s">
        <v>1383</v>
      </c>
      <c r="E1" s="517"/>
      <c r="F1" s="517"/>
      <c r="G1" s="517"/>
      <c r="H1" s="517"/>
      <c r="I1" s="57"/>
      <c r="J1" s="57"/>
      <c r="K1" s="58"/>
    </row>
    <row r="2" spans="1:11" s="51" customFormat="1" ht="5.25" hidden="1" customHeight="1" thickBot="1" x14ac:dyDescent="0.25">
      <c r="A2" s="60" t="s">
        <v>1131</v>
      </c>
      <c r="B2" s="526"/>
      <c r="C2" s="61"/>
      <c r="D2" s="518" t="str">
        <f>[1]Traduzioni!$A$101</f>
        <v xml:space="preserve"> Gres Porcellanato colorato in massa         Full Body Coloured Porcelain Stoneware</v>
      </c>
      <c r="E2" s="518"/>
      <c r="F2" s="518"/>
      <c r="G2" s="518"/>
      <c r="H2" s="518"/>
      <c r="I2" s="62"/>
      <c r="J2" s="62"/>
      <c r="K2" s="63"/>
    </row>
    <row r="3" spans="1:11" s="51" customFormat="1" ht="29.85" customHeight="1" thickBot="1" x14ac:dyDescent="0.25">
      <c r="A3" s="64" t="s">
        <v>1133</v>
      </c>
      <c r="B3" s="526"/>
      <c r="C3" s="65"/>
      <c r="D3" s="519" t="s">
        <v>1134</v>
      </c>
      <c r="E3" s="519"/>
      <c r="F3" s="519"/>
      <c r="G3" s="519"/>
      <c r="H3" s="519"/>
      <c r="I3" s="519"/>
      <c r="J3" s="519"/>
      <c r="K3" s="519"/>
    </row>
    <row r="4" spans="1:11" s="51" customFormat="1" ht="24" customHeight="1" thickBot="1" x14ac:dyDescent="0.25">
      <c r="A4" s="66"/>
      <c r="B4" s="66"/>
      <c r="C4" s="66"/>
      <c r="E4" s="66"/>
      <c r="F4" s="66"/>
      <c r="G4" s="66"/>
      <c r="H4" s="66"/>
      <c r="I4" s="66"/>
      <c r="K4" s="66"/>
    </row>
    <row r="5" spans="1:11" s="59" customFormat="1" ht="48" customHeight="1" thickBot="1" x14ac:dyDescent="0.25">
      <c r="A5" s="68" t="s">
        <v>1135</v>
      </c>
      <c r="B5" s="476" t="s">
        <v>515</v>
      </c>
      <c r="C5" s="476"/>
      <c r="D5" s="69" t="s">
        <v>752</v>
      </c>
      <c r="E5" s="69"/>
      <c r="F5" s="69"/>
      <c r="G5" s="477" t="s">
        <v>836</v>
      </c>
      <c r="H5" s="477"/>
      <c r="I5" s="477"/>
      <c r="J5" s="71"/>
      <c r="K5" s="72"/>
    </row>
    <row r="6" spans="1:11" s="59" customFormat="1" ht="37.5" hidden="1" customHeight="1" thickBot="1" x14ac:dyDescent="0.25">
      <c r="A6" s="73" t="s">
        <v>1136</v>
      </c>
      <c r="B6" s="476"/>
      <c r="C6" s="476"/>
      <c r="D6" s="74" t="s">
        <v>753</v>
      </c>
      <c r="E6" s="74"/>
      <c r="F6" s="74"/>
      <c r="G6" s="478" t="s">
        <v>838</v>
      </c>
      <c r="H6" s="478"/>
      <c r="I6" s="478"/>
      <c r="J6" s="76"/>
      <c r="K6" s="77"/>
    </row>
    <row r="7" spans="1:11" s="59" customFormat="1" ht="47.25" hidden="1" customHeight="1" thickBot="1" x14ac:dyDescent="0.25">
      <c r="A7" s="78" t="s">
        <v>1137</v>
      </c>
      <c r="B7" s="476"/>
      <c r="C7" s="476"/>
      <c r="D7" s="79" t="s">
        <v>754</v>
      </c>
      <c r="E7" s="79"/>
      <c r="F7" s="79"/>
      <c r="G7" s="479" t="s">
        <v>940</v>
      </c>
      <c r="H7" s="479"/>
      <c r="I7" s="479"/>
      <c r="J7" s="81"/>
      <c r="K7" s="82"/>
    </row>
    <row r="8" spans="1:11" s="67" customFormat="1" ht="12.75" hidden="1" customHeight="1" thickBot="1" x14ac:dyDescent="0.25">
      <c r="A8" s="66"/>
      <c r="B8" s="66"/>
      <c r="C8" s="66"/>
      <c r="D8" s="51"/>
      <c r="E8" s="66"/>
      <c r="F8" s="66"/>
      <c r="G8" s="66"/>
      <c r="H8" s="66"/>
      <c r="I8" s="66"/>
      <c r="J8" s="51"/>
      <c r="K8" s="66"/>
    </row>
    <row r="9" spans="1:11" s="51" customFormat="1" ht="43.5" customHeight="1" thickBot="1" x14ac:dyDescent="0.25">
      <c r="A9" s="83" t="s">
        <v>1138</v>
      </c>
      <c r="B9" s="84" t="s">
        <v>1139</v>
      </c>
      <c r="C9" s="85"/>
      <c r="D9" s="83" t="s">
        <v>1140</v>
      </c>
      <c r="E9" s="86" t="s">
        <v>1141</v>
      </c>
      <c r="F9" s="86" t="s">
        <v>1141</v>
      </c>
      <c r="G9" s="87" t="s">
        <v>1142</v>
      </c>
      <c r="H9" s="87" t="s">
        <v>698</v>
      </c>
      <c r="I9" s="87" t="s">
        <v>699</v>
      </c>
      <c r="J9" s="87" t="s">
        <v>1143</v>
      </c>
      <c r="K9" s="87" t="s">
        <v>1144</v>
      </c>
    </row>
    <row r="10" spans="1:11" s="51" customFormat="1" ht="12.75" hidden="1" customHeight="1" thickBot="1" x14ac:dyDescent="0.25">
      <c r="A10" s="88" t="s">
        <v>1145</v>
      </c>
      <c r="B10" s="89" t="s">
        <v>1146</v>
      </c>
      <c r="C10" s="90"/>
      <c r="D10" s="88" t="s">
        <v>1147</v>
      </c>
      <c r="E10" s="91" t="s">
        <v>1148</v>
      </c>
      <c r="F10" s="91" t="s">
        <v>1148</v>
      </c>
      <c r="G10" s="92" t="s">
        <v>1149</v>
      </c>
      <c r="H10" s="92" t="s">
        <v>1150</v>
      </c>
      <c r="I10" s="92" t="s">
        <v>1151</v>
      </c>
      <c r="J10" s="92" t="s">
        <v>1152</v>
      </c>
      <c r="K10" s="92" t="s">
        <v>1153</v>
      </c>
    </row>
    <row r="11" spans="1:11" s="51" customFormat="1" ht="12.75" hidden="1" customHeight="1" thickBot="1" x14ac:dyDescent="0.25">
      <c r="A11" s="93" t="s">
        <v>1154</v>
      </c>
      <c r="B11" s="94" t="s">
        <v>1155</v>
      </c>
      <c r="C11" s="95"/>
      <c r="D11" s="93" t="s">
        <v>1147</v>
      </c>
      <c r="E11" s="96" t="s">
        <v>1156</v>
      </c>
      <c r="F11" s="96" t="s">
        <v>1156</v>
      </c>
      <c r="G11" s="97" t="s">
        <v>1157</v>
      </c>
      <c r="H11" s="97" t="s">
        <v>1158</v>
      </c>
      <c r="I11" s="97" t="s">
        <v>1159</v>
      </c>
      <c r="J11" s="97" t="s">
        <v>1160</v>
      </c>
      <c r="K11" s="97" t="s">
        <v>1161</v>
      </c>
    </row>
    <row r="12" spans="1:11" s="67" customFormat="1" ht="38.25" customHeight="1" thickBot="1" x14ac:dyDescent="0.25">
      <c r="A12" s="302">
        <v>610010000162</v>
      </c>
      <c r="B12" s="303" t="s">
        <v>1384</v>
      </c>
      <c r="C12" s="304"/>
      <c r="D12" s="627" t="s">
        <v>806</v>
      </c>
      <c r="E12" s="628">
        <v>807</v>
      </c>
      <c r="F12" s="629">
        <v>727</v>
      </c>
      <c r="G12" s="551">
        <v>13</v>
      </c>
      <c r="H12" s="551">
        <v>1.17</v>
      </c>
      <c r="I12" s="551">
        <v>56.16</v>
      </c>
      <c r="J12" s="551" t="s">
        <v>832</v>
      </c>
      <c r="K12" s="551" t="s">
        <v>808</v>
      </c>
    </row>
    <row r="13" spans="1:11" s="51" customFormat="1" ht="39.75" customHeight="1" thickBot="1" x14ac:dyDescent="0.25">
      <c r="A13" s="305">
        <v>610010000163</v>
      </c>
      <c r="B13" s="306" t="s">
        <v>1385</v>
      </c>
      <c r="C13" s="307"/>
      <c r="D13" s="627"/>
      <c r="E13" s="628"/>
      <c r="F13" s="629"/>
      <c r="G13" s="551"/>
      <c r="H13" s="551"/>
      <c r="I13" s="551"/>
      <c r="J13" s="551"/>
      <c r="K13" s="551"/>
    </row>
    <row r="14" spans="1:11" s="51" customFormat="1" ht="32.25" customHeight="1" thickBot="1" x14ac:dyDescent="0.25">
      <c r="A14" s="308">
        <v>610010000164</v>
      </c>
      <c r="B14" s="306" t="s">
        <v>1386</v>
      </c>
      <c r="C14" s="307"/>
      <c r="D14" s="627"/>
      <c r="E14" s="628"/>
      <c r="F14" s="629"/>
      <c r="G14" s="551"/>
      <c r="H14" s="551"/>
      <c r="I14" s="551"/>
      <c r="J14" s="551"/>
      <c r="K14" s="551"/>
    </row>
    <row r="15" spans="1:11" s="51" customFormat="1" ht="36" customHeight="1" thickBot="1" x14ac:dyDescent="0.25">
      <c r="A15" s="309">
        <v>610010000165</v>
      </c>
      <c r="B15" s="306" t="s">
        <v>1387</v>
      </c>
      <c r="C15" s="310"/>
      <c r="D15" s="627"/>
      <c r="E15" s="628"/>
      <c r="F15" s="629"/>
      <c r="G15" s="551"/>
      <c r="H15" s="551"/>
      <c r="I15" s="551"/>
      <c r="J15" s="551"/>
      <c r="K15" s="551"/>
    </row>
    <row r="16" spans="1:11" ht="30.75" customHeight="1" thickBot="1" x14ac:dyDescent="0.25">
      <c r="A16" s="308">
        <v>610010000161</v>
      </c>
      <c r="B16" s="306" t="s">
        <v>1388</v>
      </c>
      <c r="C16" s="307"/>
      <c r="D16" s="624" t="s">
        <v>806</v>
      </c>
      <c r="E16" s="625">
        <v>967</v>
      </c>
      <c r="F16" s="626">
        <v>871</v>
      </c>
      <c r="G16" s="551">
        <v>13</v>
      </c>
      <c r="H16" s="551">
        <v>1.17</v>
      </c>
      <c r="I16" s="551">
        <v>56.16</v>
      </c>
      <c r="J16" s="551" t="s">
        <v>832</v>
      </c>
      <c r="K16" s="551" t="s">
        <v>808</v>
      </c>
    </row>
    <row r="17" spans="1:11" ht="30.75" customHeight="1" thickBot="1" x14ac:dyDescent="0.25">
      <c r="A17" s="311">
        <v>610010000160</v>
      </c>
      <c r="B17" s="312" t="s">
        <v>1389</v>
      </c>
      <c r="C17" s="313"/>
      <c r="D17" s="624"/>
      <c r="E17" s="625"/>
      <c r="F17" s="626"/>
      <c r="G17" s="551"/>
      <c r="H17" s="551"/>
      <c r="I17" s="551"/>
      <c r="J17" s="551"/>
      <c r="K17" s="551"/>
    </row>
    <row r="18" spans="1:11" ht="30.75" customHeight="1" x14ac:dyDescent="0.2"/>
    <row r="19" spans="1:11" ht="31.5" customHeight="1" thickBot="1" x14ac:dyDescent="0.25">
      <c r="A19" s="66"/>
      <c r="B19" s="66"/>
      <c r="C19" s="66"/>
      <c r="E19" s="113"/>
      <c r="F19" s="113"/>
      <c r="G19" s="66"/>
      <c r="H19" s="66"/>
      <c r="I19" s="66"/>
      <c r="J19" s="199"/>
      <c r="K19" s="314"/>
    </row>
    <row r="20" spans="1:11" ht="42.75" customHeight="1" thickBot="1" x14ac:dyDescent="0.25">
      <c r="A20" s="68" t="s">
        <v>1135</v>
      </c>
      <c r="B20" s="476" t="s">
        <v>531</v>
      </c>
      <c r="C20" s="476"/>
      <c r="D20" s="69" t="s">
        <v>752</v>
      </c>
      <c r="E20" s="69"/>
      <c r="F20" s="69"/>
      <c r="G20" s="477" t="s">
        <v>836</v>
      </c>
      <c r="H20" s="477"/>
      <c r="I20" s="477"/>
      <c r="J20" s="71"/>
      <c r="K20" s="72"/>
    </row>
    <row r="21" spans="1:11" ht="30.75" hidden="1" customHeight="1" thickBot="1" x14ac:dyDescent="0.25">
      <c r="A21" s="73" t="s">
        <v>1136</v>
      </c>
      <c r="B21" s="476"/>
      <c r="C21" s="476"/>
      <c r="D21" s="74" t="s">
        <v>753</v>
      </c>
      <c r="E21" s="74"/>
      <c r="F21" s="74"/>
      <c r="G21" s="478" t="s">
        <v>838</v>
      </c>
      <c r="H21" s="478"/>
      <c r="I21" s="478"/>
      <c r="J21" s="76"/>
      <c r="K21" s="77"/>
    </row>
    <row r="22" spans="1:11" ht="29.25" hidden="1" customHeight="1" thickBot="1" x14ac:dyDescent="0.25">
      <c r="A22" s="78" t="s">
        <v>1137</v>
      </c>
      <c r="B22" s="476"/>
      <c r="C22" s="476"/>
      <c r="D22" s="79" t="s">
        <v>754</v>
      </c>
      <c r="E22" s="79"/>
      <c r="F22" s="79"/>
      <c r="G22" s="479" t="s">
        <v>940</v>
      </c>
      <c r="H22" s="479"/>
      <c r="I22" s="479"/>
      <c r="J22" s="81"/>
      <c r="K22" s="82"/>
    </row>
    <row r="23" spans="1:11" s="67" customFormat="1" ht="29.25" hidden="1" customHeight="1" x14ac:dyDescent="0.2">
      <c r="A23" s="66"/>
      <c r="B23" s="66"/>
      <c r="C23" s="66"/>
      <c r="D23" s="51"/>
      <c r="E23" s="66"/>
      <c r="F23" s="66"/>
      <c r="G23" s="66"/>
      <c r="H23" s="66"/>
      <c r="I23" s="66"/>
      <c r="J23" s="51"/>
      <c r="K23" s="66"/>
    </row>
    <row r="24" spans="1:11" s="51" customFormat="1" ht="42.75" customHeight="1" thickBot="1" x14ac:dyDescent="0.25">
      <c r="A24" s="83" t="s">
        <v>1138</v>
      </c>
      <c r="B24" s="84" t="s">
        <v>1139</v>
      </c>
      <c r="C24" s="85"/>
      <c r="D24" s="83" t="s">
        <v>1140</v>
      </c>
      <c r="E24" s="86" t="s">
        <v>1141</v>
      </c>
      <c r="F24" s="86" t="s">
        <v>1141</v>
      </c>
      <c r="G24" s="87" t="s">
        <v>1142</v>
      </c>
      <c r="H24" s="87" t="s">
        <v>698</v>
      </c>
      <c r="I24" s="87" t="s">
        <v>699</v>
      </c>
      <c r="J24" s="87" t="s">
        <v>1143</v>
      </c>
      <c r="K24" s="87" t="s">
        <v>1144</v>
      </c>
    </row>
    <row r="25" spans="1:11" s="51" customFormat="1" ht="12.75" hidden="1" customHeight="1" thickBot="1" x14ac:dyDescent="0.25">
      <c r="A25" s="88" t="s">
        <v>1145</v>
      </c>
      <c r="B25" s="89" t="s">
        <v>1146</v>
      </c>
      <c r="C25" s="90"/>
      <c r="D25" s="88" t="s">
        <v>1147</v>
      </c>
      <c r="E25" s="91" t="s">
        <v>1148</v>
      </c>
      <c r="F25" s="91" t="s">
        <v>1148</v>
      </c>
      <c r="G25" s="92" t="s">
        <v>1149</v>
      </c>
      <c r="H25" s="92" t="s">
        <v>1150</v>
      </c>
      <c r="I25" s="92" t="s">
        <v>1151</v>
      </c>
      <c r="J25" s="92" t="s">
        <v>1152</v>
      </c>
      <c r="K25" s="92" t="s">
        <v>1153</v>
      </c>
    </row>
    <row r="26" spans="1:11" s="51" customFormat="1" ht="12.75" hidden="1" customHeight="1" thickBot="1" x14ac:dyDescent="0.25">
      <c r="A26" s="93" t="s">
        <v>1154</v>
      </c>
      <c r="B26" s="94" t="s">
        <v>1155</v>
      </c>
      <c r="C26" s="95"/>
      <c r="D26" s="93" t="s">
        <v>1147</v>
      </c>
      <c r="E26" s="96" t="s">
        <v>1156</v>
      </c>
      <c r="F26" s="96" t="s">
        <v>1156</v>
      </c>
      <c r="G26" s="97" t="s">
        <v>1157</v>
      </c>
      <c r="H26" s="97" t="s">
        <v>1158</v>
      </c>
      <c r="I26" s="97" t="s">
        <v>1159</v>
      </c>
      <c r="J26" s="97" t="s">
        <v>1160</v>
      </c>
      <c r="K26" s="97" t="s">
        <v>1161</v>
      </c>
    </row>
    <row r="27" spans="1:11" s="67" customFormat="1" ht="26.25" customHeight="1" thickBot="1" x14ac:dyDescent="0.25">
      <c r="A27" s="302">
        <v>610010000167</v>
      </c>
      <c r="B27" s="303" t="s">
        <v>1384</v>
      </c>
      <c r="C27" s="304"/>
      <c r="D27" s="551" t="s">
        <v>806</v>
      </c>
      <c r="E27" s="628">
        <v>905</v>
      </c>
      <c r="F27" s="629">
        <v>815</v>
      </c>
      <c r="G27" s="551">
        <v>5</v>
      </c>
      <c r="H27" s="551">
        <v>1.012</v>
      </c>
      <c r="I27" s="551">
        <v>33.396000000000001</v>
      </c>
      <c r="J27" s="551" t="s">
        <v>832</v>
      </c>
      <c r="K27" s="551" t="s">
        <v>808</v>
      </c>
    </row>
    <row r="28" spans="1:11" s="51" customFormat="1" ht="26.25" customHeight="1" thickBot="1" x14ac:dyDescent="0.25">
      <c r="A28" s="305">
        <v>610010000168</v>
      </c>
      <c r="B28" s="306" t="s">
        <v>1385</v>
      </c>
      <c r="C28" s="307"/>
      <c r="D28" s="551"/>
      <c r="E28" s="628"/>
      <c r="F28" s="629"/>
      <c r="G28" s="551"/>
      <c r="H28" s="551"/>
      <c r="I28" s="551"/>
      <c r="J28" s="551"/>
      <c r="K28" s="551"/>
    </row>
    <row r="29" spans="1:11" s="51" customFormat="1" ht="24.75" customHeight="1" thickBot="1" x14ac:dyDescent="0.25">
      <c r="A29" s="308">
        <v>610010000169</v>
      </c>
      <c r="B29" s="306" t="s">
        <v>1386</v>
      </c>
      <c r="C29" s="307"/>
      <c r="D29" s="551"/>
      <c r="E29" s="628"/>
      <c r="F29" s="629"/>
      <c r="G29" s="551"/>
      <c r="H29" s="551"/>
      <c r="I29" s="551"/>
      <c r="J29" s="551"/>
      <c r="K29" s="551"/>
    </row>
    <row r="30" spans="1:11" s="51" customFormat="1" ht="32.25" thickBot="1" x14ac:dyDescent="0.25">
      <c r="A30" s="311">
        <v>610010000166</v>
      </c>
      <c r="B30" s="312" t="s">
        <v>1389</v>
      </c>
      <c r="C30" s="313"/>
      <c r="D30" s="315" t="s">
        <v>806</v>
      </c>
      <c r="E30" s="316">
        <v>1094</v>
      </c>
      <c r="F30" s="317">
        <v>985</v>
      </c>
      <c r="G30" s="314">
        <v>5</v>
      </c>
      <c r="H30" s="314">
        <v>1.012</v>
      </c>
      <c r="I30" s="314">
        <v>33.396000000000001</v>
      </c>
      <c r="J30" s="314" t="s">
        <v>832</v>
      </c>
      <c r="K30" s="314" t="s">
        <v>808</v>
      </c>
    </row>
    <row r="31" spans="1:11" ht="30.75" customHeight="1" thickBot="1" x14ac:dyDescent="0.25">
      <c r="A31" s="66"/>
      <c r="B31" s="66"/>
      <c r="C31" s="66"/>
      <c r="E31" s="113"/>
      <c r="F31" s="113"/>
      <c r="G31" s="66"/>
      <c r="H31" s="66"/>
      <c r="I31" s="66"/>
      <c r="K31" s="66"/>
    </row>
    <row r="32" spans="1:11" ht="39" customHeight="1" thickBot="1" x14ac:dyDescent="0.25">
      <c r="A32" s="68" t="s">
        <v>1135</v>
      </c>
      <c r="B32" s="490" t="s">
        <v>1229</v>
      </c>
      <c r="C32" s="490"/>
      <c r="D32" s="69" t="s">
        <v>752</v>
      </c>
      <c r="E32" s="69"/>
      <c r="F32" s="69"/>
      <c r="G32" s="477" t="s">
        <v>836</v>
      </c>
      <c r="H32" s="477"/>
      <c r="I32" s="477"/>
      <c r="J32" s="71"/>
      <c r="K32" s="72"/>
    </row>
    <row r="33" spans="1:11" ht="30.75" hidden="1" customHeight="1" thickBot="1" x14ac:dyDescent="0.25">
      <c r="A33" s="73" t="s">
        <v>1136</v>
      </c>
      <c r="B33" s="491" t="s">
        <v>1230</v>
      </c>
      <c r="C33" s="491"/>
      <c r="D33" s="74" t="s">
        <v>753</v>
      </c>
      <c r="E33" s="74"/>
      <c r="F33" s="74"/>
      <c r="G33" s="478" t="s">
        <v>838</v>
      </c>
      <c r="H33" s="478"/>
      <c r="I33" s="478"/>
      <c r="J33" s="76"/>
      <c r="K33" s="77"/>
    </row>
    <row r="34" spans="1:11" ht="38.25" hidden="1" customHeight="1" thickBot="1" x14ac:dyDescent="0.25">
      <c r="A34" s="78" t="s">
        <v>1137</v>
      </c>
      <c r="B34" s="492" t="s">
        <v>1231</v>
      </c>
      <c r="C34" s="492"/>
      <c r="D34" s="79" t="s">
        <v>754</v>
      </c>
      <c r="E34" s="79"/>
      <c r="F34" s="79"/>
      <c r="G34" s="479" t="s">
        <v>940</v>
      </c>
      <c r="H34" s="479"/>
      <c r="I34" s="479"/>
      <c r="J34" s="81"/>
      <c r="K34" s="82"/>
    </row>
    <row r="35" spans="1:11" s="67" customFormat="1" ht="29.25" hidden="1" customHeight="1" thickBot="1" x14ac:dyDescent="0.25">
      <c r="A35" s="66"/>
      <c r="B35" s="66"/>
      <c r="C35" s="66"/>
      <c r="D35" s="51"/>
      <c r="E35" s="66"/>
      <c r="F35" s="66"/>
      <c r="G35" s="66"/>
      <c r="H35" s="66"/>
      <c r="I35" s="66"/>
      <c r="J35" s="51"/>
      <c r="K35" s="66"/>
    </row>
    <row r="36" spans="1:11" s="51" customFormat="1" ht="41.25" customHeight="1" thickBot="1" x14ac:dyDescent="0.25">
      <c r="A36" s="83" t="s">
        <v>1138</v>
      </c>
      <c r="B36" s="84" t="s">
        <v>1139</v>
      </c>
      <c r="C36" s="85"/>
      <c r="D36" s="83" t="s">
        <v>1140</v>
      </c>
      <c r="E36" s="86" t="s">
        <v>1141</v>
      </c>
      <c r="F36" s="86" t="s">
        <v>1141</v>
      </c>
      <c r="G36" s="87" t="s">
        <v>1142</v>
      </c>
      <c r="H36" s="87" t="s">
        <v>698</v>
      </c>
      <c r="I36" s="87" t="s">
        <v>699</v>
      </c>
      <c r="J36" s="87" t="s">
        <v>1143</v>
      </c>
      <c r="K36" s="87" t="s">
        <v>1144</v>
      </c>
    </row>
    <row r="37" spans="1:11" s="51" customFormat="1" ht="20.25" hidden="1" customHeight="1" thickBot="1" x14ac:dyDescent="0.25">
      <c r="A37" s="88" t="s">
        <v>1145</v>
      </c>
      <c r="B37" s="89" t="s">
        <v>1146</v>
      </c>
      <c r="C37" s="90"/>
      <c r="D37" s="88" t="s">
        <v>1147</v>
      </c>
      <c r="E37" s="91" t="s">
        <v>1148</v>
      </c>
      <c r="F37" s="91" t="s">
        <v>1148</v>
      </c>
      <c r="G37" s="92" t="s">
        <v>1149</v>
      </c>
      <c r="H37" s="92" t="s">
        <v>1150</v>
      </c>
      <c r="I37" s="92" t="s">
        <v>1151</v>
      </c>
      <c r="J37" s="92" t="s">
        <v>1152</v>
      </c>
      <c r="K37" s="92" t="s">
        <v>1153</v>
      </c>
    </row>
    <row r="38" spans="1:11" s="51" customFormat="1" ht="21" hidden="1" customHeight="1" thickBot="1" x14ac:dyDescent="0.25">
      <c r="A38" s="93" t="s">
        <v>1154</v>
      </c>
      <c r="B38" s="94" t="s">
        <v>1155</v>
      </c>
      <c r="C38" s="95"/>
      <c r="D38" s="93" t="s">
        <v>1147</v>
      </c>
      <c r="E38" s="96" t="s">
        <v>1156</v>
      </c>
      <c r="F38" s="96" t="s">
        <v>1156</v>
      </c>
      <c r="G38" s="97" t="s">
        <v>1157</v>
      </c>
      <c r="H38" s="97" t="s">
        <v>1158</v>
      </c>
      <c r="I38" s="97" t="s">
        <v>1159</v>
      </c>
      <c r="J38" s="97" t="s">
        <v>1160</v>
      </c>
      <c r="K38" s="97" t="s">
        <v>1161</v>
      </c>
    </row>
    <row r="39" spans="1:11" s="67" customFormat="1" ht="43.5" customHeight="1" thickBot="1" x14ac:dyDescent="0.25">
      <c r="A39" s="302">
        <v>610130000024</v>
      </c>
      <c r="B39" s="303" t="s">
        <v>1390</v>
      </c>
      <c r="C39" s="304"/>
      <c r="D39" s="551" t="s">
        <v>687</v>
      </c>
      <c r="E39" s="628">
        <v>392</v>
      </c>
      <c r="F39" s="629">
        <v>353</v>
      </c>
      <c r="G39" s="551">
        <v>30</v>
      </c>
      <c r="H39" s="551">
        <v>9</v>
      </c>
      <c r="I39" s="551">
        <v>594</v>
      </c>
      <c r="J39" s="551" t="s">
        <v>1391</v>
      </c>
      <c r="K39" s="551" t="s">
        <v>808</v>
      </c>
    </row>
    <row r="40" spans="1:11" s="51" customFormat="1" ht="32.25" thickBot="1" x14ac:dyDescent="0.25">
      <c r="A40" s="302">
        <v>610130000026</v>
      </c>
      <c r="B40" s="306" t="s">
        <v>1392</v>
      </c>
      <c r="C40" s="307"/>
      <c r="D40" s="551"/>
      <c r="E40" s="628"/>
      <c r="F40" s="629"/>
      <c r="G40" s="551"/>
      <c r="H40" s="551"/>
      <c r="I40" s="551"/>
      <c r="J40" s="551"/>
      <c r="K40" s="551"/>
    </row>
    <row r="41" spans="1:11" s="51" customFormat="1" ht="32.25" thickBot="1" x14ac:dyDescent="0.25">
      <c r="A41" s="302">
        <v>610130000027</v>
      </c>
      <c r="B41" s="306" t="s">
        <v>1393</v>
      </c>
      <c r="C41" s="307"/>
      <c r="D41" s="551"/>
      <c r="E41" s="628"/>
      <c r="F41" s="629"/>
      <c r="G41" s="551"/>
      <c r="H41" s="551"/>
      <c r="I41" s="551"/>
      <c r="J41" s="551"/>
      <c r="K41" s="551"/>
    </row>
    <row r="42" spans="1:11" s="51" customFormat="1" ht="32.25" thickBot="1" x14ac:dyDescent="0.25">
      <c r="A42" s="302">
        <v>610130000028</v>
      </c>
      <c r="B42" s="318" t="s">
        <v>1394</v>
      </c>
      <c r="C42" s="319"/>
      <c r="D42" s="551"/>
      <c r="E42" s="628"/>
      <c r="F42" s="629"/>
      <c r="G42" s="551"/>
      <c r="H42" s="551"/>
      <c r="I42" s="551"/>
      <c r="J42" s="551"/>
      <c r="K42" s="551"/>
    </row>
    <row r="43" spans="1:11" ht="30.75" customHeight="1" thickBot="1" x14ac:dyDescent="0.25">
      <c r="A43" s="302">
        <v>610130000029</v>
      </c>
      <c r="B43" s="306" t="s">
        <v>1395</v>
      </c>
      <c r="C43" s="319"/>
      <c r="D43" s="551"/>
      <c r="E43" s="628"/>
      <c r="F43" s="629"/>
      <c r="G43" s="551"/>
      <c r="H43" s="551"/>
      <c r="I43" s="551"/>
      <c r="J43" s="551"/>
      <c r="K43" s="551"/>
    </row>
    <row r="44" spans="1:11" ht="30.75" customHeight="1" thickBot="1" x14ac:dyDescent="0.25">
      <c r="A44" s="302">
        <v>610130000025</v>
      </c>
      <c r="B44" s="320" t="s">
        <v>1396</v>
      </c>
      <c r="C44" s="310"/>
      <c r="D44" s="551"/>
      <c r="E44" s="628"/>
      <c r="F44" s="629"/>
      <c r="G44" s="551"/>
      <c r="H44" s="551"/>
      <c r="I44" s="551"/>
      <c r="J44" s="551"/>
      <c r="K44" s="551"/>
    </row>
    <row r="45" spans="1:11" ht="30.75" customHeight="1" thickBot="1" x14ac:dyDescent="0.25">
      <c r="A45" s="66"/>
      <c r="B45" s="66"/>
      <c r="C45" s="66"/>
      <c r="E45" s="113"/>
      <c r="F45" s="113"/>
      <c r="G45" s="66"/>
      <c r="H45" s="66"/>
      <c r="I45" s="66"/>
      <c r="J45" s="131"/>
      <c r="K45" s="131"/>
    </row>
    <row r="46" spans="1:11" ht="36" customHeight="1" thickBot="1" x14ac:dyDescent="0.25">
      <c r="A46" s="68" t="s">
        <v>1135</v>
      </c>
      <c r="B46" s="490" t="s">
        <v>1397</v>
      </c>
      <c r="C46" s="490"/>
      <c r="D46" s="69" t="s">
        <v>752</v>
      </c>
      <c r="E46" s="69"/>
      <c r="F46" s="69"/>
      <c r="G46" s="477" t="s">
        <v>836</v>
      </c>
      <c r="H46" s="477"/>
      <c r="I46" s="477"/>
      <c r="J46" s="71"/>
      <c r="K46" s="72"/>
    </row>
    <row r="47" spans="1:11" ht="30.75" hidden="1" customHeight="1" thickBot="1" x14ac:dyDescent="0.25">
      <c r="A47" s="73" t="s">
        <v>1136</v>
      </c>
      <c r="B47" s="491" t="s">
        <v>1398</v>
      </c>
      <c r="C47" s="491"/>
      <c r="D47" s="74" t="s">
        <v>753</v>
      </c>
      <c r="E47" s="74"/>
      <c r="F47" s="74"/>
      <c r="G47" s="478" t="s">
        <v>838</v>
      </c>
      <c r="H47" s="478"/>
      <c r="I47" s="478"/>
      <c r="J47" s="76"/>
      <c r="K47" s="77"/>
    </row>
    <row r="48" spans="1:11" ht="31.5" hidden="1" customHeight="1" thickBot="1" x14ac:dyDescent="0.25">
      <c r="A48" s="78" t="s">
        <v>1137</v>
      </c>
      <c r="B48" s="492" t="s">
        <v>1399</v>
      </c>
      <c r="C48" s="492"/>
      <c r="D48" s="79" t="s">
        <v>754</v>
      </c>
      <c r="E48" s="79"/>
      <c r="F48" s="79"/>
      <c r="G48" s="479" t="s">
        <v>940</v>
      </c>
      <c r="H48" s="479"/>
      <c r="I48" s="479"/>
      <c r="J48" s="81"/>
      <c r="K48" s="82"/>
    </row>
    <row r="49" spans="1:11" s="67" customFormat="1" ht="16.5" hidden="1" customHeight="1" thickBot="1" x14ac:dyDescent="0.25">
      <c r="A49" s="66"/>
      <c r="B49" s="66"/>
      <c r="C49" s="66"/>
      <c r="D49" s="51"/>
      <c r="E49" s="66"/>
      <c r="F49" s="66"/>
      <c r="G49" s="66"/>
      <c r="H49" s="66"/>
      <c r="I49" s="66"/>
      <c r="J49" s="51"/>
      <c r="K49" s="66"/>
    </row>
    <row r="50" spans="1:11" s="51" customFormat="1" ht="43.5" customHeight="1" thickBot="1" x14ac:dyDescent="0.25">
      <c r="A50" s="83" t="s">
        <v>1138</v>
      </c>
      <c r="B50" s="84" t="s">
        <v>1139</v>
      </c>
      <c r="C50" s="85"/>
      <c r="D50" s="83" t="s">
        <v>1140</v>
      </c>
      <c r="E50" s="86" t="s">
        <v>1141</v>
      </c>
      <c r="F50" s="86" t="s">
        <v>1141</v>
      </c>
      <c r="G50" s="87" t="s">
        <v>1142</v>
      </c>
      <c r="H50" s="87" t="s">
        <v>698</v>
      </c>
      <c r="I50" s="87" t="s">
        <v>699</v>
      </c>
      <c r="J50" s="87" t="s">
        <v>1143</v>
      </c>
      <c r="K50" s="87" t="s">
        <v>1144</v>
      </c>
    </row>
    <row r="51" spans="1:11" s="51" customFormat="1" ht="20.25" hidden="1" customHeight="1" thickBot="1" x14ac:dyDescent="0.25">
      <c r="A51" s="88" t="s">
        <v>1145</v>
      </c>
      <c r="B51" s="89" t="s">
        <v>1146</v>
      </c>
      <c r="C51" s="90"/>
      <c r="D51" s="88" t="s">
        <v>1147</v>
      </c>
      <c r="E51" s="91" t="s">
        <v>1148</v>
      </c>
      <c r="F51" s="91" t="s">
        <v>1148</v>
      </c>
      <c r="G51" s="92" t="s">
        <v>1149</v>
      </c>
      <c r="H51" s="92" t="s">
        <v>1150</v>
      </c>
      <c r="I51" s="92" t="s">
        <v>1151</v>
      </c>
      <c r="J51" s="92" t="s">
        <v>1152</v>
      </c>
      <c r="K51" s="92" t="s">
        <v>1153</v>
      </c>
    </row>
    <row r="52" spans="1:11" s="51" customFormat="1" ht="20.25" hidden="1" customHeight="1" thickBot="1" x14ac:dyDescent="0.25">
      <c r="A52" s="93" t="s">
        <v>1154</v>
      </c>
      <c r="B52" s="94" t="s">
        <v>1155</v>
      </c>
      <c r="C52" s="95"/>
      <c r="D52" s="93" t="s">
        <v>1147</v>
      </c>
      <c r="E52" s="96" t="s">
        <v>1156</v>
      </c>
      <c r="F52" s="96" t="s">
        <v>1156</v>
      </c>
      <c r="G52" s="97" t="s">
        <v>1157</v>
      </c>
      <c r="H52" s="97" t="s">
        <v>1158</v>
      </c>
      <c r="I52" s="97" t="s">
        <v>1159</v>
      </c>
      <c r="J52" s="97" t="s">
        <v>1160</v>
      </c>
      <c r="K52" s="97" t="s">
        <v>1161</v>
      </c>
    </row>
    <row r="53" spans="1:11" s="67" customFormat="1" ht="33" customHeight="1" thickBot="1" x14ac:dyDescent="0.25">
      <c r="A53" s="302">
        <v>620070000041</v>
      </c>
      <c r="B53" s="303" t="s">
        <v>1400</v>
      </c>
      <c r="C53" s="304"/>
      <c r="D53" s="551" t="s">
        <v>701</v>
      </c>
      <c r="E53" s="628">
        <v>775</v>
      </c>
      <c r="F53" s="629">
        <v>698</v>
      </c>
      <c r="G53" s="551" t="s">
        <v>1071</v>
      </c>
      <c r="H53" s="551"/>
      <c r="I53" s="551"/>
      <c r="J53" s="551"/>
      <c r="K53" s="551"/>
    </row>
    <row r="54" spans="1:11" s="51" customFormat="1" ht="32.25" thickBot="1" x14ac:dyDescent="0.25">
      <c r="A54" s="302">
        <v>620070000042</v>
      </c>
      <c r="B54" s="306" t="s">
        <v>1401</v>
      </c>
      <c r="C54" s="307"/>
      <c r="D54" s="551"/>
      <c r="E54" s="628"/>
      <c r="F54" s="629"/>
      <c r="G54" s="551"/>
      <c r="H54" s="551"/>
      <c r="I54" s="551"/>
      <c r="J54" s="551"/>
      <c r="K54" s="551"/>
    </row>
    <row r="55" spans="1:11" s="51" customFormat="1" ht="32.25" thickBot="1" x14ac:dyDescent="0.25">
      <c r="A55" s="302">
        <v>620070000043</v>
      </c>
      <c r="B55" s="306" t="s">
        <v>1402</v>
      </c>
      <c r="C55" s="307"/>
      <c r="D55" s="551"/>
      <c r="E55" s="628"/>
      <c r="F55" s="629"/>
      <c r="G55" s="551" t="s">
        <v>1074</v>
      </c>
      <c r="H55" s="551"/>
      <c r="I55" s="551"/>
      <c r="J55" s="551"/>
      <c r="K55" s="551"/>
    </row>
    <row r="56" spans="1:11" s="51" customFormat="1" ht="32.25" thickBot="1" x14ac:dyDescent="0.25">
      <c r="A56" s="302">
        <v>620070000044</v>
      </c>
      <c r="B56" s="318" t="s">
        <v>1403</v>
      </c>
      <c r="C56" s="319"/>
      <c r="D56" s="551"/>
      <c r="E56" s="628"/>
      <c r="F56" s="629"/>
      <c r="G56" s="551"/>
      <c r="H56" s="551"/>
      <c r="I56" s="551"/>
      <c r="J56" s="551"/>
      <c r="K56" s="551"/>
    </row>
    <row r="57" spans="1:11" ht="30.75" customHeight="1" thickBot="1" x14ac:dyDescent="0.25">
      <c r="A57" s="302">
        <v>620070000040</v>
      </c>
      <c r="B57" s="306" t="s">
        <v>1404</v>
      </c>
      <c r="C57" s="319"/>
      <c r="D57" s="551"/>
      <c r="E57" s="628"/>
      <c r="F57" s="629"/>
      <c r="G57" s="551" t="s">
        <v>1077</v>
      </c>
      <c r="H57" s="551"/>
      <c r="I57" s="551"/>
      <c r="J57" s="551"/>
      <c r="K57" s="551"/>
    </row>
    <row r="58" spans="1:11" ht="37.5" customHeight="1" thickBot="1" x14ac:dyDescent="0.25">
      <c r="A58" s="302">
        <v>620070000039</v>
      </c>
      <c r="B58" s="320" t="s">
        <v>1405</v>
      </c>
      <c r="C58" s="310"/>
      <c r="D58" s="551"/>
      <c r="E58" s="628"/>
      <c r="F58" s="629"/>
      <c r="G58" s="551"/>
      <c r="H58" s="551"/>
      <c r="I58" s="551"/>
      <c r="J58" s="551"/>
      <c r="K58" s="551"/>
    </row>
    <row r="59" spans="1:11" ht="30.75" customHeight="1" thickBot="1" x14ac:dyDescent="0.25">
      <c r="A59" s="76"/>
      <c r="B59" s="76"/>
      <c r="C59" s="76"/>
      <c r="D59" s="76"/>
      <c r="E59" s="321"/>
      <c r="F59" s="321"/>
      <c r="G59" s="76"/>
      <c r="H59" s="76"/>
      <c r="I59" s="76"/>
      <c r="J59" s="76"/>
      <c r="K59" s="76"/>
    </row>
    <row r="60" spans="1:11" ht="30" customHeight="1" thickBot="1" x14ac:dyDescent="0.25">
      <c r="A60" s="68" t="s">
        <v>1135</v>
      </c>
      <c r="B60" s="630" t="s">
        <v>1406</v>
      </c>
      <c r="C60" s="630"/>
      <c r="D60" s="69" t="s">
        <v>752</v>
      </c>
      <c r="E60" s="69"/>
      <c r="F60" s="69"/>
      <c r="G60" s="477" t="s">
        <v>836</v>
      </c>
      <c r="H60" s="477"/>
      <c r="I60" s="477"/>
      <c r="J60" s="71"/>
      <c r="K60" s="72"/>
    </row>
    <row r="61" spans="1:11" ht="30.75" hidden="1" customHeight="1" thickBot="1" x14ac:dyDescent="0.25">
      <c r="A61" s="73" t="s">
        <v>1136</v>
      </c>
      <c r="B61" s="631" t="str">
        <f>[1]Traduzioni!$A$33</f>
        <v>Scalino angolare 31,5x31,5</v>
      </c>
      <c r="C61" s="631"/>
      <c r="D61" s="74" t="s">
        <v>753</v>
      </c>
      <c r="E61" s="74"/>
      <c r="F61" s="74"/>
      <c r="G61" s="478" t="s">
        <v>838</v>
      </c>
      <c r="H61" s="478"/>
      <c r="I61" s="478"/>
      <c r="J61" s="76"/>
      <c r="K61" s="77"/>
    </row>
    <row r="62" spans="1:11" ht="31.5" hidden="1" customHeight="1" thickBot="1" x14ac:dyDescent="0.25">
      <c r="A62" s="78" t="s">
        <v>1137</v>
      </c>
      <c r="B62" s="632" t="str">
        <f>[1]Traduzioni!$C$33</f>
        <v>Step Tread Corner 31,5x31,5</v>
      </c>
      <c r="C62" s="632"/>
      <c r="D62" s="79" t="s">
        <v>754</v>
      </c>
      <c r="E62" s="79"/>
      <c r="F62" s="79"/>
      <c r="G62" s="479" t="s">
        <v>940</v>
      </c>
      <c r="H62" s="479"/>
      <c r="I62" s="479"/>
      <c r="J62" s="81"/>
      <c r="K62" s="82"/>
    </row>
    <row r="63" spans="1:11" ht="34.5" hidden="1" customHeight="1" thickBot="1" x14ac:dyDescent="0.25">
      <c r="A63" s="66"/>
      <c r="B63" s="66"/>
      <c r="C63" s="66"/>
      <c r="E63" s="66"/>
      <c r="F63" s="66"/>
      <c r="G63" s="66"/>
      <c r="H63" s="66"/>
      <c r="I63" s="66"/>
      <c r="K63" s="66"/>
    </row>
    <row r="64" spans="1:11" s="51" customFormat="1" ht="45" customHeight="1" thickBot="1" x14ac:dyDescent="0.25">
      <c r="A64" s="83" t="s">
        <v>1138</v>
      </c>
      <c r="B64" s="84" t="s">
        <v>1139</v>
      </c>
      <c r="C64" s="85"/>
      <c r="D64" s="83" t="s">
        <v>1140</v>
      </c>
      <c r="E64" s="86" t="s">
        <v>1141</v>
      </c>
      <c r="F64" s="86" t="s">
        <v>1141</v>
      </c>
      <c r="G64" s="87" t="s">
        <v>1142</v>
      </c>
      <c r="H64" s="87" t="s">
        <v>698</v>
      </c>
      <c r="I64" s="87" t="s">
        <v>699</v>
      </c>
      <c r="J64" s="87" t="s">
        <v>1143</v>
      </c>
      <c r="K64" s="87" t="s">
        <v>1144</v>
      </c>
    </row>
    <row r="65" spans="1:11" s="51" customFormat="1" ht="20.25" hidden="1" customHeight="1" thickBot="1" x14ac:dyDescent="0.25">
      <c r="A65" s="88" t="s">
        <v>1145</v>
      </c>
      <c r="B65" s="89" t="s">
        <v>1146</v>
      </c>
      <c r="C65" s="90"/>
      <c r="D65" s="88" t="s">
        <v>1147</v>
      </c>
      <c r="E65" s="91" t="s">
        <v>1148</v>
      </c>
      <c r="F65" s="91" t="s">
        <v>1148</v>
      </c>
      <c r="G65" s="92" t="s">
        <v>1149</v>
      </c>
      <c r="H65" s="92" t="s">
        <v>1150</v>
      </c>
      <c r="I65" s="92" t="s">
        <v>1151</v>
      </c>
      <c r="J65" s="92" t="s">
        <v>1152</v>
      </c>
      <c r="K65" s="92" t="s">
        <v>1153</v>
      </c>
    </row>
    <row r="66" spans="1:11" s="51" customFormat="1" ht="34.5" hidden="1" customHeight="1" thickBot="1" x14ac:dyDescent="0.25">
      <c r="A66" s="93" t="s">
        <v>1154</v>
      </c>
      <c r="B66" s="94" t="s">
        <v>1155</v>
      </c>
      <c r="C66" s="95"/>
      <c r="D66" s="93" t="s">
        <v>1147</v>
      </c>
      <c r="E66" s="96" t="s">
        <v>1156</v>
      </c>
      <c r="F66" s="96" t="s">
        <v>1156</v>
      </c>
      <c r="G66" s="97" t="s">
        <v>1157</v>
      </c>
      <c r="H66" s="97" t="s">
        <v>1158</v>
      </c>
      <c r="I66" s="97" t="s">
        <v>1159</v>
      </c>
      <c r="J66" s="97" t="s">
        <v>1160</v>
      </c>
      <c r="K66" s="97" t="s">
        <v>1161</v>
      </c>
    </row>
    <row r="67" spans="1:11" s="67" customFormat="1" ht="32.25" customHeight="1" thickBot="1" x14ac:dyDescent="0.25">
      <c r="A67" s="302">
        <v>620070000047</v>
      </c>
      <c r="B67" s="303" t="s">
        <v>1407</v>
      </c>
      <c r="C67" s="304"/>
      <c r="D67" s="551" t="s">
        <v>701</v>
      </c>
      <c r="E67" s="628">
        <v>1425</v>
      </c>
      <c r="F67" s="629">
        <v>1283</v>
      </c>
      <c r="G67" s="551" t="s">
        <v>1071</v>
      </c>
      <c r="H67" s="551"/>
      <c r="I67" s="551"/>
      <c r="J67" s="551"/>
      <c r="K67" s="551"/>
    </row>
    <row r="68" spans="1:11" s="51" customFormat="1" ht="32.25" thickBot="1" x14ac:dyDescent="0.25">
      <c r="A68" s="302">
        <v>620070000048</v>
      </c>
      <c r="B68" s="306" t="s">
        <v>1408</v>
      </c>
      <c r="C68" s="307"/>
      <c r="D68" s="551"/>
      <c r="E68" s="628"/>
      <c r="F68" s="629"/>
      <c r="G68" s="551"/>
      <c r="H68" s="551"/>
      <c r="I68" s="551"/>
      <c r="J68" s="551"/>
      <c r="K68" s="551"/>
    </row>
    <row r="69" spans="1:11" s="51" customFormat="1" ht="32.25" thickBot="1" x14ac:dyDescent="0.25">
      <c r="A69" s="302">
        <v>620070000049</v>
      </c>
      <c r="B69" s="306" t="s">
        <v>1409</v>
      </c>
      <c r="C69" s="307"/>
      <c r="D69" s="551"/>
      <c r="E69" s="628"/>
      <c r="F69" s="629"/>
      <c r="G69" s="551" t="s">
        <v>1074</v>
      </c>
      <c r="H69" s="551"/>
      <c r="I69" s="551"/>
      <c r="J69" s="551"/>
      <c r="K69" s="551"/>
    </row>
    <row r="70" spans="1:11" s="51" customFormat="1" ht="32.25" thickBot="1" x14ac:dyDescent="0.25">
      <c r="A70" s="302">
        <v>620070000050</v>
      </c>
      <c r="B70" s="318" t="s">
        <v>1410</v>
      </c>
      <c r="C70" s="319"/>
      <c r="D70" s="551"/>
      <c r="E70" s="628"/>
      <c r="F70" s="629"/>
      <c r="G70" s="551"/>
      <c r="H70" s="551"/>
      <c r="I70" s="551"/>
      <c r="J70" s="551"/>
      <c r="K70" s="551"/>
    </row>
    <row r="71" spans="1:11" ht="30.75" customHeight="1" thickBot="1" x14ac:dyDescent="0.25">
      <c r="A71" s="302">
        <v>620070000046</v>
      </c>
      <c r="B71" s="306" t="s">
        <v>1411</v>
      </c>
      <c r="C71" s="319"/>
      <c r="D71" s="551"/>
      <c r="E71" s="628"/>
      <c r="F71" s="629"/>
      <c r="G71" s="551" t="s">
        <v>1077</v>
      </c>
      <c r="H71" s="551"/>
      <c r="I71" s="551"/>
      <c r="J71" s="551"/>
      <c r="K71" s="551"/>
    </row>
    <row r="72" spans="1:11" ht="30.75" customHeight="1" thickBot="1" x14ac:dyDescent="0.25">
      <c r="A72" s="302">
        <v>620070000045</v>
      </c>
      <c r="B72" s="320" t="s">
        <v>1412</v>
      </c>
      <c r="C72" s="310"/>
      <c r="D72" s="551"/>
      <c r="E72" s="628"/>
      <c r="F72" s="629"/>
      <c r="G72" s="551"/>
      <c r="H72" s="551"/>
      <c r="I72" s="551"/>
      <c r="J72" s="551"/>
      <c r="K72" s="551"/>
    </row>
    <row r="73" spans="1:11" ht="30.75" customHeight="1" thickBot="1" x14ac:dyDescent="0.25">
      <c r="E73" s="138"/>
      <c r="F73" s="138"/>
    </row>
    <row r="74" spans="1:11" ht="50.25" customHeight="1" thickBot="1" x14ac:dyDescent="0.25">
      <c r="A74" s="68" t="s">
        <v>1135</v>
      </c>
      <c r="B74" s="490" t="s">
        <v>1413</v>
      </c>
      <c r="C74" s="490"/>
      <c r="D74" s="69" t="s">
        <v>752</v>
      </c>
      <c r="E74" s="69"/>
      <c r="F74" s="69"/>
      <c r="G74" s="477" t="s">
        <v>836</v>
      </c>
      <c r="H74" s="477"/>
      <c r="I74" s="477"/>
      <c r="J74" s="71"/>
      <c r="K74" s="72"/>
    </row>
    <row r="75" spans="1:11" ht="30.75" hidden="1" customHeight="1" thickBot="1" x14ac:dyDescent="0.25">
      <c r="A75" s="73" t="s">
        <v>1136</v>
      </c>
      <c r="B75" s="491" t="s">
        <v>1414</v>
      </c>
      <c r="C75" s="491"/>
      <c r="D75" s="74" t="s">
        <v>753</v>
      </c>
      <c r="E75" s="74"/>
      <c r="F75" s="74"/>
      <c r="G75" s="478" t="s">
        <v>838</v>
      </c>
      <c r="H75" s="478"/>
      <c r="I75" s="478"/>
      <c r="J75" s="76"/>
      <c r="K75" s="77"/>
    </row>
    <row r="76" spans="1:11" ht="31.5" hidden="1" customHeight="1" thickBot="1" x14ac:dyDescent="0.25">
      <c r="A76" s="78" t="s">
        <v>1137</v>
      </c>
      <c r="B76" s="492" t="s">
        <v>1415</v>
      </c>
      <c r="C76" s="492"/>
      <c r="D76" s="79" t="s">
        <v>754</v>
      </c>
      <c r="E76" s="79"/>
      <c r="F76" s="79"/>
      <c r="G76" s="479" t="s">
        <v>940</v>
      </c>
      <c r="H76" s="479"/>
      <c r="I76" s="479"/>
      <c r="J76" s="81"/>
      <c r="K76" s="82"/>
    </row>
    <row r="77" spans="1:11" ht="29.25" hidden="1" customHeight="1" thickBot="1" x14ac:dyDescent="0.25">
      <c r="A77" s="66"/>
      <c r="B77" s="66"/>
      <c r="C77" s="66"/>
      <c r="E77" s="66"/>
      <c r="F77" s="66"/>
      <c r="G77" s="66"/>
      <c r="H77" s="66"/>
      <c r="I77" s="66"/>
      <c r="K77" s="66"/>
    </row>
    <row r="78" spans="1:11" s="51" customFormat="1" ht="51" customHeight="1" thickBot="1" x14ac:dyDescent="0.25">
      <c r="A78" s="83" t="s">
        <v>1138</v>
      </c>
      <c r="B78" s="84" t="s">
        <v>1139</v>
      </c>
      <c r="C78" s="85"/>
      <c r="D78" s="83" t="s">
        <v>1140</v>
      </c>
      <c r="E78" s="86" t="s">
        <v>1141</v>
      </c>
      <c r="F78" s="86" t="s">
        <v>1141</v>
      </c>
      <c r="G78" s="87" t="s">
        <v>1142</v>
      </c>
      <c r="H78" s="87" t="s">
        <v>698</v>
      </c>
      <c r="I78" s="87" t="s">
        <v>699</v>
      </c>
      <c r="J78" s="87" t="s">
        <v>1143</v>
      </c>
      <c r="K78" s="87" t="s">
        <v>1144</v>
      </c>
    </row>
    <row r="79" spans="1:11" s="51" customFormat="1" ht="40.5" hidden="1" customHeight="1" thickBot="1" x14ac:dyDescent="0.25">
      <c r="A79" s="88" t="s">
        <v>1145</v>
      </c>
      <c r="B79" s="89" t="s">
        <v>1146</v>
      </c>
      <c r="C79" s="90"/>
      <c r="D79" s="88" t="s">
        <v>1147</v>
      </c>
      <c r="E79" s="91" t="s">
        <v>1148</v>
      </c>
      <c r="F79" s="91" t="s">
        <v>1148</v>
      </c>
      <c r="G79" s="92" t="s">
        <v>1149</v>
      </c>
      <c r="H79" s="92" t="s">
        <v>1150</v>
      </c>
      <c r="I79" s="92" t="s">
        <v>1151</v>
      </c>
      <c r="J79" s="92" t="s">
        <v>1152</v>
      </c>
      <c r="K79" s="92" t="s">
        <v>1153</v>
      </c>
    </row>
    <row r="80" spans="1:11" s="51" customFormat="1" ht="42.75" hidden="1" customHeight="1" thickBot="1" x14ac:dyDescent="0.25">
      <c r="A80" s="93" t="s">
        <v>1154</v>
      </c>
      <c r="B80" s="94" t="s">
        <v>1155</v>
      </c>
      <c r="C80" s="95"/>
      <c r="D80" s="93" t="s">
        <v>1147</v>
      </c>
      <c r="E80" s="96" t="s">
        <v>1156</v>
      </c>
      <c r="F80" s="96" t="s">
        <v>1156</v>
      </c>
      <c r="G80" s="97" t="s">
        <v>1157</v>
      </c>
      <c r="H80" s="97" t="s">
        <v>1158</v>
      </c>
      <c r="I80" s="97" t="s">
        <v>1159</v>
      </c>
      <c r="J80" s="97" t="s">
        <v>1160</v>
      </c>
      <c r="K80" s="97" t="s">
        <v>1161</v>
      </c>
    </row>
    <row r="81" spans="1:11" s="67" customFormat="1" ht="35.25" customHeight="1" thickBot="1" x14ac:dyDescent="0.25">
      <c r="A81" s="302">
        <v>610080000034</v>
      </c>
      <c r="B81" s="303" t="s">
        <v>1416</v>
      </c>
      <c r="C81" s="304"/>
      <c r="D81" s="627" t="s">
        <v>806</v>
      </c>
      <c r="E81" s="628">
        <v>1199</v>
      </c>
      <c r="F81" s="629">
        <v>1079</v>
      </c>
      <c r="G81" s="551">
        <v>13</v>
      </c>
      <c r="H81" s="551">
        <v>1.17</v>
      </c>
      <c r="I81" s="551">
        <v>56.16</v>
      </c>
      <c r="J81" s="551" t="s">
        <v>1391</v>
      </c>
      <c r="K81" s="551" t="s">
        <v>808</v>
      </c>
    </row>
    <row r="82" spans="1:11" s="51" customFormat="1" ht="32.25" thickBot="1" x14ac:dyDescent="0.25">
      <c r="A82" s="302">
        <v>610080000035</v>
      </c>
      <c r="B82" s="306" t="s">
        <v>1417</v>
      </c>
      <c r="C82" s="307"/>
      <c r="D82" s="627"/>
      <c r="E82" s="628"/>
      <c r="F82" s="629"/>
      <c r="G82" s="551"/>
      <c r="H82" s="551"/>
      <c r="I82" s="551"/>
      <c r="J82" s="551"/>
      <c r="K82" s="551"/>
    </row>
    <row r="83" spans="1:11" s="51" customFormat="1" ht="32.25" thickBot="1" x14ac:dyDescent="0.25">
      <c r="A83" s="302">
        <v>610080000036</v>
      </c>
      <c r="B83" s="306" t="s">
        <v>1418</v>
      </c>
      <c r="C83" s="307"/>
      <c r="D83" s="627"/>
      <c r="E83" s="628"/>
      <c r="F83" s="629"/>
      <c r="G83" s="551"/>
      <c r="H83" s="551"/>
      <c r="I83" s="551"/>
      <c r="J83" s="551"/>
      <c r="K83" s="551"/>
    </row>
    <row r="84" spans="1:11" s="51" customFormat="1" ht="32.25" thickBot="1" x14ac:dyDescent="0.25">
      <c r="A84" s="302">
        <v>610080000037</v>
      </c>
      <c r="B84" s="320" t="s">
        <v>1419</v>
      </c>
      <c r="C84" s="310"/>
      <c r="D84" s="627"/>
      <c r="E84" s="628"/>
      <c r="F84" s="629"/>
      <c r="G84" s="551"/>
      <c r="H84" s="551"/>
      <c r="I84" s="551"/>
      <c r="J84" s="551"/>
      <c r="K84" s="551"/>
    </row>
    <row r="85" spans="1:11" ht="30.75" customHeight="1" thickBot="1" x14ac:dyDescent="0.25">
      <c r="A85" s="302">
        <v>610080000033</v>
      </c>
      <c r="B85" s="306" t="s">
        <v>1420</v>
      </c>
      <c r="C85" s="307"/>
      <c r="D85" s="624" t="s">
        <v>806</v>
      </c>
      <c r="E85" s="625">
        <v>1446</v>
      </c>
      <c r="F85" s="626">
        <v>1302</v>
      </c>
      <c r="G85" s="551">
        <v>13</v>
      </c>
      <c r="H85" s="551">
        <v>1.17</v>
      </c>
      <c r="I85" s="551">
        <v>56.16</v>
      </c>
      <c r="J85" s="551" t="s">
        <v>1391</v>
      </c>
      <c r="K85" s="551" t="s">
        <v>808</v>
      </c>
    </row>
    <row r="86" spans="1:11" ht="30.75" customHeight="1" thickBot="1" x14ac:dyDescent="0.25">
      <c r="A86" s="302">
        <v>610080000032</v>
      </c>
      <c r="B86" s="312" t="s">
        <v>1421</v>
      </c>
      <c r="C86" s="313"/>
      <c r="D86" s="624"/>
      <c r="E86" s="625"/>
      <c r="F86" s="626"/>
      <c r="G86" s="551"/>
      <c r="H86" s="551"/>
      <c r="I86" s="551"/>
      <c r="J86" s="551"/>
      <c r="K86" s="551"/>
    </row>
    <row r="87" spans="1:11" ht="30.75" customHeight="1" thickBot="1" x14ac:dyDescent="0.25">
      <c r="E87" s="138"/>
      <c r="F87" s="138"/>
    </row>
    <row r="88" spans="1:11" ht="48.75" customHeight="1" thickBot="1" x14ac:dyDescent="0.25">
      <c r="A88" s="68" t="s">
        <v>1135</v>
      </c>
      <c r="B88" s="490" t="s">
        <v>1422</v>
      </c>
      <c r="C88" s="490"/>
      <c r="D88" s="69" t="s">
        <v>752</v>
      </c>
      <c r="E88" s="69"/>
      <c r="F88" s="69"/>
      <c r="G88" s="477" t="s">
        <v>836</v>
      </c>
      <c r="H88" s="477"/>
      <c r="I88" s="477"/>
      <c r="J88" s="71"/>
      <c r="K88" s="72"/>
    </row>
    <row r="89" spans="1:11" ht="30.75" hidden="1" customHeight="1" thickBot="1" x14ac:dyDescent="0.25">
      <c r="A89" s="73" t="s">
        <v>1136</v>
      </c>
      <c r="B89" s="491" t="s">
        <v>1423</v>
      </c>
      <c r="C89" s="491"/>
      <c r="D89" s="74" t="s">
        <v>753</v>
      </c>
      <c r="E89" s="74"/>
      <c r="F89" s="74"/>
      <c r="G89" s="478" t="s">
        <v>838</v>
      </c>
      <c r="H89" s="478"/>
      <c r="I89" s="478"/>
      <c r="J89" s="76"/>
      <c r="K89" s="77"/>
    </row>
    <row r="90" spans="1:11" ht="30.75" hidden="1" customHeight="1" thickBot="1" x14ac:dyDescent="0.25">
      <c r="A90" s="78" t="s">
        <v>1137</v>
      </c>
      <c r="B90" s="492" t="s">
        <v>1424</v>
      </c>
      <c r="C90" s="492"/>
      <c r="D90" s="79" t="s">
        <v>754</v>
      </c>
      <c r="E90" s="79"/>
      <c r="F90" s="79"/>
      <c r="G90" s="479" t="s">
        <v>940</v>
      </c>
      <c r="H90" s="479"/>
      <c r="I90" s="479"/>
      <c r="J90" s="81"/>
      <c r="K90" s="82"/>
    </row>
    <row r="91" spans="1:11" ht="25.5" hidden="1" customHeight="1" thickBot="1" x14ac:dyDescent="0.25">
      <c r="A91" s="66"/>
      <c r="B91" s="66"/>
      <c r="C91" s="66"/>
      <c r="E91" s="66"/>
      <c r="F91" s="66"/>
      <c r="G91" s="66"/>
      <c r="H91" s="66"/>
      <c r="I91" s="66"/>
      <c r="K91" s="66"/>
    </row>
    <row r="92" spans="1:11" s="51" customFormat="1" ht="53.25" customHeight="1" thickBot="1" x14ac:dyDescent="0.25">
      <c r="A92" s="83" t="s">
        <v>1138</v>
      </c>
      <c r="B92" s="84" t="s">
        <v>1139</v>
      </c>
      <c r="C92" s="85"/>
      <c r="D92" s="83" t="s">
        <v>1140</v>
      </c>
      <c r="E92" s="86" t="s">
        <v>1141</v>
      </c>
      <c r="F92" s="86" t="s">
        <v>1141</v>
      </c>
      <c r="G92" s="87" t="s">
        <v>1142</v>
      </c>
      <c r="H92" s="87" t="s">
        <v>698</v>
      </c>
      <c r="I92" s="87" t="s">
        <v>699</v>
      </c>
      <c r="J92" s="87" t="s">
        <v>1143</v>
      </c>
      <c r="K92" s="87" t="s">
        <v>1144</v>
      </c>
    </row>
    <row r="93" spans="1:11" s="51" customFormat="1" ht="45" hidden="1" customHeight="1" thickBot="1" x14ac:dyDescent="0.25">
      <c r="A93" s="88" t="s">
        <v>1145</v>
      </c>
      <c r="B93" s="89" t="s">
        <v>1146</v>
      </c>
      <c r="C93" s="90"/>
      <c r="D93" s="88" t="s">
        <v>1147</v>
      </c>
      <c r="E93" s="91" t="s">
        <v>1148</v>
      </c>
      <c r="F93" s="91" t="s">
        <v>1148</v>
      </c>
      <c r="G93" s="92" t="s">
        <v>1149</v>
      </c>
      <c r="H93" s="92" t="s">
        <v>1150</v>
      </c>
      <c r="I93" s="92" t="s">
        <v>1151</v>
      </c>
      <c r="J93" s="92" t="s">
        <v>1152</v>
      </c>
      <c r="K93" s="92" t="s">
        <v>1153</v>
      </c>
    </row>
    <row r="94" spans="1:11" s="51" customFormat="1" ht="45" hidden="1" customHeight="1" thickBot="1" x14ac:dyDescent="0.25">
      <c r="A94" s="93" t="s">
        <v>1154</v>
      </c>
      <c r="B94" s="94" t="s">
        <v>1155</v>
      </c>
      <c r="C94" s="95"/>
      <c r="D94" s="93" t="s">
        <v>1147</v>
      </c>
      <c r="E94" s="96" t="s">
        <v>1156</v>
      </c>
      <c r="F94" s="96" t="s">
        <v>1156</v>
      </c>
      <c r="G94" s="97" t="s">
        <v>1157</v>
      </c>
      <c r="H94" s="97" t="s">
        <v>1158</v>
      </c>
      <c r="I94" s="97" t="s">
        <v>1159</v>
      </c>
      <c r="J94" s="97" t="s">
        <v>1160</v>
      </c>
      <c r="K94" s="97" t="s">
        <v>1161</v>
      </c>
    </row>
    <row r="95" spans="1:11" s="67" customFormat="1" ht="37.5" customHeight="1" thickBot="1" x14ac:dyDescent="0.25">
      <c r="A95" s="302">
        <v>610090000107</v>
      </c>
      <c r="B95" s="303" t="s">
        <v>1425</v>
      </c>
      <c r="C95" s="304"/>
      <c r="D95" s="551" t="s">
        <v>701</v>
      </c>
      <c r="E95" s="628">
        <v>122</v>
      </c>
      <c r="F95" s="629">
        <v>110</v>
      </c>
      <c r="G95" s="551">
        <v>10</v>
      </c>
      <c r="H95" s="551"/>
      <c r="I95" s="551"/>
      <c r="J95" s="551" t="s">
        <v>1391</v>
      </c>
      <c r="K95" s="551" t="s">
        <v>808</v>
      </c>
    </row>
    <row r="96" spans="1:11" s="51" customFormat="1" ht="32.25" thickBot="1" x14ac:dyDescent="0.25">
      <c r="A96" s="302">
        <v>610090000108</v>
      </c>
      <c r="B96" s="306" t="s">
        <v>1426</v>
      </c>
      <c r="C96" s="307"/>
      <c r="D96" s="551"/>
      <c r="E96" s="628"/>
      <c r="F96" s="629"/>
      <c r="G96" s="551"/>
      <c r="H96" s="551"/>
      <c r="I96" s="551"/>
      <c r="J96" s="551"/>
      <c r="K96" s="551"/>
    </row>
    <row r="97" spans="1:11" s="51" customFormat="1" ht="32.25" thickBot="1" x14ac:dyDescent="0.25">
      <c r="A97" s="302">
        <v>610090000109</v>
      </c>
      <c r="B97" s="306" t="s">
        <v>1427</v>
      </c>
      <c r="C97" s="307"/>
      <c r="D97" s="551"/>
      <c r="E97" s="628"/>
      <c r="F97" s="629"/>
      <c r="G97" s="551"/>
      <c r="H97" s="551"/>
      <c r="I97" s="551"/>
      <c r="J97" s="551"/>
      <c r="K97" s="551"/>
    </row>
    <row r="98" spans="1:11" s="51" customFormat="1" ht="32.25" thickBot="1" x14ac:dyDescent="0.25">
      <c r="A98" s="302">
        <v>610090000110</v>
      </c>
      <c r="B98" s="318" t="s">
        <v>1428</v>
      </c>
      <c r="C98" s="319"/>
      <c r="D98" s="551"/>
      <c r="E98" s="628"/>
      <c r="F98" s="629"/>
      <c r="G98" s="551"/>
      <c r="H98" s="551"/>
      <c r="I98" s="551"/>
      <c r="J98" s="551"/>
      <c r="K98" s="551"/>
    </row>
    <row r="99" spans="1:11" ht="30.75" customHeight="1" thickBot="1" x14ac:dyDescent="0.25">
      <c r="A99" s="302">
        <v>610090000106</v>
      </c>
      <c r="B99" s="306" t="s">
        <v>1429</v>
      </c>
      <c r="C99" s="319"/>
      <c r="D99" s="551"/>
      <c r="E99" s="628"/>
      <c r="F99" s="629"/>
      <c r="G99" s="551"/>
      <c r="H99" s="551"/>
      <c r="I99" s="551"/>
      <c r="J99" s="551"/>
      <c r="K99" s="551"/>
    </row>
    <row r="100" spans="1:11" ht="30.75" customHeight="1" thickBot="1" x14ac:dyDescent="0.25">
      <c r="A100" s="302">
        <v>610090000105</v>
      </c>
      <c r="B100" s="320" t="s">
        <v>1430</v>
      </c>
      <c r="C100" s="310"/>
      <c r="D100" s="551"/>
      <c r="E100" s="628"/>
      <c r="F100" s="629"/>
      <c r="G100" s="551"/>
      <c r="H100" s="551"/>
      <c r="I100" s="551"/>
      <c r="J100" s="551"/>
      <c r="K100" s="551"/>
    </row>
    <row r="101" spans="1:11" ht="30.75" customHeight="1" thickBot="1" x14ac:dyDescent="0.25">
      <c r="E101" s="138"/>
      <c r="F101" s="138"/>
    </row>
    <row r="102" spans="1:11" ht="42.75" customHeight="1" thickBot="1" x14ac:dyDescent="0.25">
      <c r="A102" s="68" t="s">
        <v>1135</v>
      </c>
      <c r="B102" s="598" t="s">
        <v>1431</v>
      </c>
      <c r="C102" s="598"/>
      <c r="D102" s="69" t="s">
        <v>752</v>
      </c>
      <c r="E102" s="69"/>
      <c r="F102" s="69"/>
      <c r="G102" s="477" t="s">
        <v>836</v>
      </c>
      <c r="H102" s="477"/>
      <c r="I102" s="477"/>
      <c r="J102" s="71"/>
      <c r="K102" s="72"/>
    </row>
    <row r="103" spans="1:11" ht="30.75" hidden="1" customHeight="1" thickBot="1" x14ac:dyDescent="0.25">
      <c r="A103" s="73" t="s">
        <v>1136</v>
      </c>
      <c r="B103" s="599" t="s">
        <v>1432</v>
      </c>
      <c r="C103" s="599"/>
      <c r="D103" s="74" t="s">
        <v>753</v>
      </c>
      <c r="E103" s="74"/>
      <c r="F103" s="74"/>
      <c r="G103" s="478" t="s">
        <v>838</v>
      </c>
      <c r="H103" s="478"/>
      <c r="I103" s="478"/>
      <c r="J103" s="76"/>
      <c r="K103" s="77"/>
    </row>
    <row r="104" spans="1:11" ht="31.5" hidden="1" customHeight="1" thickBot="1" x14ac:dyDescent="0.25">
      <c r="A104" s="78" t="s">
        <v>1137</v>
      </c>
      <c r="B104" s="600" t="s">
        <v>1433</v>
      </c>
      <c r="C104" s="600"/>
      <c r="D104" s="79" t="s">
        <v>754</v>
      </c>
      <c r="E104" s="79"/>
      <c r="F104" s="79"/>
      <c r="G104" s="479" t="s">
        <v>940</v>
      </c>
      <c r="H104" s="479"/>
      <c r="I104" s="479"/>
      <c r="J104" s="81"/>
      <c r="K104" s="82"/>
    </row>
    <row r="105" spans="1:11" ht="22.5" hidden="1" customHeight="1" thickBot="1" x14ac:dyDescent="0.25">
      <c r="A105" s="66"/>
      <c r="B105" s="66"/>
      <c r="C105" s="66"/>
      <c r="E105" s="66"/>
      <c r="F105" s="66"/>
      <c r="G105" s="66"/>
      <c r="H105" s="66"/>
      <c r="I105" s="66"/>
      <c r="K105" s="66"/>
    </row>
    <row r="106" spans="1:11" s="51" customFormat="1" ht="45" customHeight="1" thickBot="1" x14ac:dyDescent="0.25">
      <c r="A106" s="83" t="s">
        <v>1138</v>
      </c>
      <c r="B106" s="84" t="s">
        <v>1139</v>
      </c>
      <c r="C106" s="85"/>
      <c r="D106" s="83" t="s">
        <v>1140</v>
      </c>
      <c r="E106" s="86" t="s">
        <v>1141</v>
      </c>
      <c r="F106" s="86" t="s">
        <v>1141</v>
      </c>
      <c r="G106" s="87" t="s">
        <v>1142</v>
      </c>
      <c r="H106" s="87" t="s">
        <v>698</v>
      </c>
      <c r="I106" s="87" t="s">
        <v>699</v>
      </c>
      <c r="J106" s="87" t="s">
        <v>1143</v>
      </c>
      <c r="K106" s="87" t="s">
        <v>1144</v>
      </c>
    </row>
    <row r="107" spans="1:11" s="51" customFormat="1" ht="37.5" hidden="1" customHeight="1" thickBot="1" x14ac:dyDescent="0.25">
      <c r="A107" s="88" t="s">
        <v>1145</v>
      </c>
      <c r="B107" s="89" t="s">
        <v>1146</v>
      </c>
      <c r="C107" s="90"/>
      <c r="D107" s="88" t="s">
        <v>1147</v>
      </c>
      <c r="E107" s="91" t="s">
        <v>1148</v>
      </c>
      <c r="F107" s="91" t="s">
        <v>1148</v>
      </c>
      <c r="G107" s="92" t="s">
        <v>1149</v>
      </c>
      <c r="H107" s="92" t="s">
        <v>1150</v>
      </c>
      <c r="I107" s="92" t="s">
        <v>1151</v>
      </c>
      <c r="J107" s="92" t="s">
        <v>1152</v>
      </c>
      <c r="K107" s="92" t="s">
        <v>1153</v>
      </c>
    </row>
    <row r="108" spans="1:11" s="51" customFormat="1" ht="38.25" hidden="1" customHeight="1" thickBot="1" x14ac:dyDescent="0.25">
      <c r="A108" s="93" t="s">
        <v>1154</v>
      </c>
      <c r="B108" s="94" t="s">
        <v>1155</v>
      </c>
      <c r="C108" s="95"/>
      <c r="D108" s="93" t="s">
        <v>1147</v>
      </c>
      <c r="E108" s="96" t="s">
        <v>1156</v>
      </c>
      <c r="F108" s="96" t="s">
        <v>1156</v>
      </c>
      <c r="G108" s="97" t="s">
        <v>1157</v>
      </c>
      <c r="H108" s="97" t="s">
        <v>1158</v>
      </c>
      <c r="I108" s="97" t="s">
        <v>1159</v>
      </c>
      <c r="J108" s="97" t="s">
        <v>1160</v>
      </c>
      <c r="K108" s="97" t="s">
        <v>1161</v>
      </c>
    </row>
    <row r="109" spans="1:11" s="67" customFormat="1" ht="35.25" customHeight="1" thickBot="1" x14ac:dyDescent="0.25">
      <c r="A109" s="302">
        <v>610090000113</v>
      </c>
      <c r="B109" s="303" t="s">
        <v>1434</v>
      </c>
      <c r="C109" s="304"/>
      <c r="D109" s="551" t="s">
        <v>701</v>
      </c>
      <c r="E109" s="628">
        <v>86</v>
      </c>
      <c r="F109" s="629">
        <v>75</v>
      </c>
      <c r="G109" s="551">
        <v>30</v>
      </c>
      <c r="H109" s="551"/>
      <c r="I109" s="551"/>
      <c r="J109" s="551" t="s">
        <v>1391</v>
      </c>
      <c r="K109" s="551" t="s">
        <v>808</v>
      </c>
    </row>
    <row r="110" spans="1:11" s="51" customFormat="1" ht="32.25" thickBot="1" x14ac:dyDescent="0.25">
      <c r="A110" s="302">
        <v>610090000114</v>
      </c>
      <c r="B110" s="306" t="s">
        <v>1435</v>
      </c>
      <c r="C110" s="307"/>
      <c r="D110" s="551"/>
      <c r="E110" s="628"/>
      <c r="F110" s="629"/>
      <c r="G110" s="551"/>
      <c r="H110" s="551"/>
      <c r="I110" s="551"/>
      <c r="J110" s="551"/>
      <c r="K110" s="551"/>
    </row>
    <row r="111" spans="1:11" s="51" customFormat="1" ht="32.25" thickBot="1" x14ac:dyDescent="0.25">
      <c r="A111" s="302">
        <v>610090000115</v>
      </c>
      <c r="B111" s="306" t="s">
        <v>1436</v>
      </c>
      <c r="C111" s="307"/>
      <c r="D111" s="551"/>
      <c r="E111" s="628"/>
      <c r="F111" s="629"/>
      <c r="G111" s="551"/>
      <c r="H111" s="551"/>
      <c r="I111" s="551"/>
      <c r="J111" s="551"/>
      <c r="K111" s="551"/>
    </row>
    <row r="112" spans="1:11" s="51" customFormat="1" ht="32.25" thickBot="1" x14ac:dyDescent="0.25">
      <c r="A112" s="302">
        <v>610090000116</v>
      </c>
      <c r="B112" s="318" t="s">
        <v>1437</v>
      </c>
      <c r="C112" s="319"/>
      <c r="D112" s="551"/>
      <c r="E112" s="628"/>
      <c r="F112" s="629"/>
      <c r="G112" s="551"/>
      <c r="H112" s="551"/>
      <c r="I112" s="551"/>
      <c r="J112" s="551"/>
      <c r="K112" s="551"/>
    </row>
    <row r="113" spans="1:11" ht="30.75" customHeight="1" thickBot="1" x14ac:dyDescent="0.25">
      <c r="A113" s="302">
        <v>610090000112</v>
      </c>
      <c r="B113" s="306" t="s">
        <v>1438</v>
      </c>
      <c r="C113" s="319"/>
      <c r="D113" s="551"/>
      <c r="E113" s="628"/>
      <c r="F113" s="629"/>
      <c r="G113" s="551"/>
      <c r="H113" s="551"/>
      <c r="I113" s="551"/>
      <c r="J113" s="551"/>
      <c r="K113" s="551"/>
    </row>
    <row r="114" spans="1:11" ht="30.75" customHeight="1" thickBot="1" x14ac:dyDescent="0.25">
      <c r="A114" s="302">
        <v>610090000111</v>
      </c>
      <c r="B114" s="320" t="s">
        <v>1439</v>
      </c>
      <c r="C114" s="310"/>
      <c r="D114" s="551"/>
      <c r="E114" s="628"/>
      <c r="F114" s="629"/>
      <c r="G114" s="551"/>
      <c r="H114" s="551"/>
      <c r="I114" s="551"/>
      <c r="J114" s="551"/>
      <c r="K114" s="551"/>
    </row>
    <row r="115" spans="1:11" ht="30.75" customHeight="1" thickBot="1" x14ac:dyDescent="0.25">
      <c r="A115" s="66"/>
      <c r="B115" s="127"/>
      <c r="C115" s="127"/>
      <c r="E115" s="113"/>
      <c r="F115" s="113"/>
      <c r="G115" s="66"/>
      <c r="H115" s="66"/>
      <c r="I115" s="66"/>
      <c r="K115" s="66"/>
    </row>
    <row r="116" spans="1:11" ht="30.75" customHeight="1" x14ac:dyDescent="0.2">
      <c r="A116" s="68" t="str">
        <f>[1]Traduzioni!$B$5</f>
        <v>ФОРМАТ</v>
      </c>
      <c r="B116" s="509" t="str">
        <f>[1]Traduzioni!$B$48</f>
        <v>Бордюр 0,8х45</v>
      </c>
      <c r="C116" s="509"/>
      <c r="D116" s="114" t="s">
        <v>752</v>
      </c>
      <c r="E116" s="115"/>
      <c r="F116" s="115"/>
      <c r="G116" s="477" t="s">
        <v>726</v>
      </c>
      <c r="H116" s="477" t="s">
        <v>697</v>
      </c>
      <c r="I116" s="477" t="s">
        <v>726</v>
      </c>
      <c r="J116" s="71"/>
      <c r="K116" s="72"/>
    </row>
    <row r="117" spans="1:11" ht="0.75" customHeight="1" thickBot="1" x14ac:dyDescent="0.25">
      <c r="A117" s="73" t="str">
        <f>[1]Traduzioni!$A$5</f>
        <v>FORMATO</v>
      </c>
      <c r="B117" s="510" t="str">
        <f>[1]Traduzioni!$A$48</f>
        <v>Listello 0,8x45</v>
      </c>
      <c r="C117" s="510"/>
      <c r="D117" s="116" t="s">
        <v>753</v>
      </c>
      <c r="E117" s="117"/>
      <c r="F117" s="117"/>
      <c r="G117" s="478" t="s">
        <v>728</v>
      </c>
      <c r="H117" s="478" t="s">
        <v>697</v>
      </c>
      <c r="I117" s="478" t="s">
        <v>728</v>
      </c>
      <c r="J117" s="76"/>
      <c r="K117" s="77"/>
    </row>
    <row r="118" spans="1:11" ht="31.5" hidden="1" customHeight="1" thickBot="1" x14ac:dyDescent="0.25">
      <c r="A118" s="78" t="str">
        <f>[1]Traduzioni!$C$5</f>
        <v>SIZE</v>
      </c>
      <c r="B118" s="511" t="str">
        <f>[1]Traduzioni!$C$48</f>
        <v>Listello 0,8x45</v>
      </c>
      <c r="C118" s="511"/>
      <c r="D118" s="118" t="s">
        <v>754</v>
      </c>
      <c r="E118" s="119"/>
      <c r="F118" s="119"/>
      <c r="G118" s="479" t="s">
        <v>798</v>
      </c>
      <c r="H118" s="479" t="s">
        <v>697</v>
      </c>
      <c r="I118" s="479" t="s">
        <v>798</v>
      </c>
      <c r="J118" s="81"/>
      <c r="K118" s="82"/>
    </row>
    <row r="119" spans="1:11" ht="16.5" hidden="1" thickBot="1" x14ac:dyDescent="0.25">
      <c r="A119" s="66"/>
      <c r="B119" s="127"/>
      <c r="C119" s="127"/>
      <c r="E119" s="113"/>
      <c r="F119" s="113"/>
      <c r="G119" s="66"/>
      <c r="H119" s="66"/>
      <c r="I119" s="66"/>
      <c r="K119" s="66"/>
    </row>
    <row r="120" spans="1:11" ht="50.25" customHeight="1" thickBot="1" x14ac:dyDescent="0.25">
      <c r="A120" s="83" t="str">
        <f>[1]Traduzioni!$B$7</f>
        <v>КОД</v>
      </c>
      <c r="B120" s="84" t="str">
        <f>[1]Traduzioni!$B$8</f>
        <v>АРТИКУЛ</v>
      </c>
      <c r="C120" s="85"/>
      <c r="D120" s="83" t="str">
        <f>[1]Traduzioni!$B$9</f>
        <v>ЕД.ИЗМ.</v>
      </c>
      <c r="E120" s="120" t="str">
        <f>[1]Traduzioni!$B$10</f>
        <v>РУБЛИ</v>
      </c>
      <c r="F120" s="120" t="str">
        <f>[1]Traduzioni!$B$10</f>
        <v>РУБЛИ</v>
      </c>
      <c r="G120" s="87" t="str">
        <f>[1]Traduzioni!$B$13</f>
        <v>Штук в коробке</v>
      </c>
      <c r="H120" s="87" t="str">
        <f>[1]Traduzioni!$B$14</f>
        <v>М2 в коробке</v>
      </c>
      <c r="I120" s="87" t="str">
        <f>[1]Traduzioni!$B$15</f>
        <v>М2 в паллете</v>
      </c>
      <c r="J120" s="87" t="str">
        <f>[1]Traduzioni!$B$11</f>
        <v>Минималь-ный заказ</v>
      </c>
      <c r="K120" s="87" t="str">
        <f>[1]Traduzioni!$B$12</f>
        <v>Продается только коробками</v>
      </c>
    </row>
    <row r="121" spans="1:11" ht="12.75" hidden="1" customHeight="1" thickBot="1" x14ac:dyDescent="0.25">
      <c r="A121" s="88" t="str">
        <f>[1]Traduzioni!$A$7</f>
        <v>CODICE</v>
      </c>
      <c r="B121" s="89" t="str">
        <f>[1]Traduzioni!$A$8</f>
        <v>ARTICOLO</v>
      </c>
      <c r="C121" s="90"/>
      <c r="D121" s="88" t="str">
        <f>[1]Traduzioni!$A$9</f>
        <v>U.M.</v>
      </c>
      <c r="E121" s="121" t="str">
        <f>[1]Traduzioni!$A$10</f>
        <v>RUBLI</v>
      </c>
      <c r="F121" s="121" t="str">
        <f>[1]Traduzioni!$A$10</f>
        <v>RUBLI</v>
      </c>
      <c r="G121" s="92" t="str">
        <f>[1]Traduzioni!$A$13</f>
        <v>Pz per scatola</v>
      </c>
      <c r="H121" s="92" t="str">
        <f>[1]Traduzioni!$A$14</f>
        <v>Mq per scatola</v>
      </c>
      <c r="I121" s="92" t="str">
        <f>[1]Traduzioni!$A$15</f>
        <v>Mq per pallet</v>
      </c>
      <c r="J121" s="92" t="str">
        <f>[1]Traduzioni!$A$11</f>
        <v>Ordine minimo</v>
      </c>
      <c r="K121" s="92" t="str">
        <f>[1]Traduzioni!$A$12</f>
        <v>Venduto solo a scatole intere</v>
      </c>
    </row>
    <row r="122" spans="1:11" ht="12.75" hidden="1" customHeight="1" thickBot="1" x14ac:dyDescent="0.25">
      <c r="A122" s="93" t="str">
        <f>[1]Traduzioni!$C$7</f>
        <v>CODE</v>
      </c>
      <c r="B122" s="94" t="str">
        <f>[1]Traduzioni!$C$8</f>
        <v>ITEM</v>
      </c>
      <c r="C122" s="95"/>
      <c r="D122" s="93" t="str">
        <f>[1]Traduzioni!$C$9</f>
        <v>U.M.</v>
      </c>
      <c r="E122" s="122" t="str">
        <f>[1]Traduzioni!$C$10</f>
        <v>RUBLES</v>
      </c>
      <c r="F122" s="122" t="str">
        <f>[1]Traduzioni!$C$10</f>
        <v>RUBLES</v>
      </c>
      <c r="G122" s="97" t="str">
        <f>[1]Traduzioni!$C$13</f>
        <v>Pieces in a box</v>
      </c>
      <c r="H122" s="97" t="str">
        <f>[1]Traduzioni!$C$14</f>
        <v xml:space="preserve">Sqm in a box </v>
      </c>
      <c r="I122" s="97" t="str">
        <f>[1]Traduzioni!$C$15</f>
        <v xml:space="preserve">Sqm per pallet </v>
      </c>
      <c r="J122" s="97" t="str">
        <f>[1]Traduzioni!$C$11</f>
        <v>Min. Qty to be ordered</v>
      </c>
      <c r="K122" s="97" t="str">
        <f>[1]Traduzioni!$C$12</f>
        <v>Sold for full boxes only</v>
      </c>
    </row>
    <row r="123" spans="1:11" ht="29.25" customHeight="1" x14ac:dyDescent="0.2">
      <c r="A123" s="145">
        <v>600100000016</v>
      </c>
      <c r="B123" s="524" t="s">
        <v>799</v>
      </c>
      <c r="C123" s="524"/>
      <c r="D123" s="105" t="str">
        <f>[1]CODE!D194</f>
        <v>шт - pz - pcs</v>
      </c>
      <c r="E123" s="157">
        <v>605</v>
      </c>
      <c r="F123" s="158">
        <v>545</v>
      </c>
      <c r="G123" s="105">
        <v>50</v>
      </c>
      <c r="H123" s="105" t="str">
        <f>[1]CODE!H194</f>
        <v>-</v>
      </c>
      <c r="I123" s="105" t="str">
        <f>[1]CODE!I194</f>
        <v>-</v>
      </c>
      <c r="J123" s="105" t="s">
        <v>865</v>
      </c>
      <c r="K123" s="105" t="s">
        <v>709</v>
      </c>
    </row>
    <row r="124" spans="1:11" ht="31.5" customHeight="1" x14ac:dyDescent="0.2">
      <c r="A124" s="145">
        <v>600100000013</v>
      </c>
      <c r="B124" s="525" t="s">
        <v>800</v>
      </c>
      <c r="C124" s="525"/>
      <c r="D124" s="489" t="s">
        <v>701</v>
      </c>
      <c r="E124" s="486">
        <v>745</v>
      </c>
      <c r="F124" s="487">
        <v>671</v>
      </c>
      <c r="G124" s="489">
        <v>50</v>
      </c>
      <c r="H124" s="489" t="s">
        <v>68</v>
      </c>
      <c r="I124" s="489" t="s">
        <v>68</v>
      </c>
      <c r="J124" s="489" t="s">
        <v>865</v>
      </c>
      <c r="K124" s="489" t="s">
        <v>709</v>
      </c>
    </row>
    <row r="125" spans="1:11" ht="33" customHeight="1" x14ac:dyDescent="0.2">
      <c r="A125" s="145">
        <v>600100000014</v>
      </c>
      <c r="B125" s="525" t="s">
        <v>801</v>
      </c>
      <c r="C125" s="525"/>
      <c r="D125" s="489"/>
      <c r="E125" s="486">
        <f>[1]CODE!G174</f>
        <v>0</v>
      </c>
      <c r="F125" s="487"/>
      <c r="G125" s="489"/>
      <c r="H125" s="489"/>
      <c r="I125" s="489"/>
      <c r="J125" s="489"/>
      <c r="K125" s="489"/>
    </row>
    <row r="126" spans="1:11" ht="31.5" customHeight="1" x14ac:dyDescent="0.2">
      <c r="A126" s="145">
        <v>600100000015</v>
      </c>
      <c r="B126" s="525" t="s">
        <v>802</v>
      </c>
      <c r="C126" s="525"/>
      <c r="D126" s="489"/>
      <c r="E126" s="486">
        <f>[1]CODE!G175</f>
        <v>0</v>
      </c>
      <c r="F126" s="487"/>
      <c r="G126" s="489"/>
      <c r="H126" s="489"/>
      <c r="I126" s="489"/>
      <c r="J126" s="489"/>
      <c r="K126" s="489"/>
    </row>
    <row r="127" spans="1:11" ht="37.5" customHeight="1" thickBot="1" x14ac:dyDescent="0.25">
      <c r="A127" s="66"/>
      <c r="B127" s="127"/>
      <c r="C127" s="127"/>
      <c r="E127" s="113"/>
      <c r="F127" s="113"/>
      <c r="G127" s="66"/>
      <c r="H127" s="66"/>
      <c r="I127" s="66"/>
      <c r="K127" s="66"/>
    </row>
    <row r="128" spans="1:11" ht="35.25" customHeight="1" thickBot="1" x14ac:dyDescent="0.25">
      <c r="A128" s="68" t="str">
        <f>[1]Traduzioni!$B$5</f>
        <v>ФОРМАТ</v>
      </c>
      <c r="B128" s="509" t="str">
        <f>[1]Traduzioni!$B$44</f>
        <v>Бордюр 2х45</v>
      </c>
      <c r="C128" s="509"/>
      <c r="D128" s="114" t="s">
        <v>752</v>
      </c>
      <c r="E128" s="115"/>
      <c r="F128" s="115"/>
      <c r="G128" s="477" t="s">
        <v>736</v>
      </c>
      <c r="H128" s="477" t="s">
        <v>697</v>
      </c>
      <c r="I128" s="477" t="s">
        <v>736</v>
      </c>
      <c r="J128" s="71"/>
      <c r="K128" s="72"/>
    </row>
    <row r="129" spans="1:11" ht="30" hidden="1" customHeight="1" thickBot="1" x14ac:dyDescent="0.25">
      <c r="A129" s="73" t="str">
        <f>[1]Traduzioni!$A$5</f>
        <v>FORMATO</v>
      </c>
      <c r="B129" s="510" t="str">
        <f>[1]Traduzioni!$A$44</f>
        <v>Listello 2x45</v>
      </c>
      <c r="C129" s="510"/>
      <c r="D129" s="116" t="s">
        <v>753</v>
      </c>
      <c r="E129" s="117"/>
      <c r="F129" s="117"/>
      <c r="G129" s="478" t="s">
        <v>737</v>
      </c>
      <c r="H129" s="478"/>
      <c r="I129" s="478"/>
      <c r="J129" s="76"/>
      <c r="K129" s="77"/>
    </row>
    <row r="130" spans="1:11" ht="28.5" hidden="1" customHeight="1" thickBot="1" x14ac:dyDescent="0.25">
      <c r="A130" s="78" t="str">
        <f>[1]Traduzioni!$C$5</f>
        <v>SIZE</v>
      </c>
      <c r="B130" s="511" t="str">
        <f>[1]Traduzioni!$C$44</f>
        <v>Listello 2x45</v>
      </c>
      <c r="C130" s="511"/>
      <c r="D130" s="118" t="s">
        <v>754</v>
      </c>
      <c r="E130" s="119"/>
      <c r="F130" s="119"/>
      <c r="G130" s="479" t="s">
        <v>755</v>
      </c>
      <c r="H130" s="479"/>
      <c r="I130" s="479"/>
      <c r="J130" s="81"/>
      <c r="K130" s="82"/>
    </row>
    <row r="131" spans="1:11" ht="21.75" hidden="1" customHeight="1" thickBot="1" x14ac:dyDescent="0.25">
      <c r="A131" s="66"/>
      <c r="B131" s="127"/>
      <c r="C131" s="127"/>
      <c r="E131" s="113"/>
      <c r="F131" s="113"/>
      <c r="G131" s="66"/>
      <c r="H131" s="66"/>
      <c r="I131" s="66"/>
      <c r="K131" s="66"/>
    </row>
    <row r="132" spans="1:11" ht="49.5" customHeight="1" thickBot="1" x14ac:dyDescent="0.25">
      <c r="A132" s="83" t="str">
        <f>[1]Traduzioni!$B$7</f>
        <v>КОД</v>
      </c>
      <c r="B132" s="84" t="str">
        <f>[1]Traduzioni!$B$8</f>
        <v>АРТИКУЛ</v>
      </c>
      <c r="C132" s="85"/>
      <c r="D132" s="83" t="str">
        <f>[1]Traduzioni!$B$9</f>
        <v>ЕД.ИЗМ.</v>
      </c>
      <c r="E132" s="120" t="str">
        <f>[1]Traduzioni!$B$10</f>
        <v>РУБЛИ</v>
      </c>
      <c r="F132" s="120" t="str">
        <f>[1]Traduzioni!$B$10</f>
        <v>РУБЛИ</v>
      </c>
      <c r="G132" s="87" t="str">
        <f>[1]Traduzioni!$B$13</f>
        <v>Штук в коробке</v>
      </c>
      <c r="H132" s="87" t="str">
        <f>[1]Traduzioni!$B$14</f>
        <v>М2 в коробке</v>
      </c>
      <c r="I132" s="87" t="str">
        <f>[1]Traduzioni!$B$15</f>
        <v>М2 в паллете</v>
      </c>
      <c r="J132" s="87" t="str">
        <f>[1]Traduzioni!$B$11</f>
        <v>Минималь-ный заказ</v>
      </c>
      <c r="K132" s="87" t="str">
        <f>[1]Traduzioni!$B$12</f>
        <v>Продается только коробками</v>
      </c>
    </row>
    <row r="133" spans="1:11" ht="12.75" hidden="1" customHeight="1" thickBot="1" x14ac:dyDescent="0.25">
      <c r="A133" s="88" t="str">
        <f>[1]Traduzioni!$A$7</f>
        <v>CODICE</v>
      </c>
      <c r="B133" s="89" t="str">
        <f>[1]Traduzioni!$A$8</f>
        <v>ARTICOLO</v>
      </c>
      <c r="C133" s="90"/>
      <c r="D133" s="88" t="str">
        <f>[1]Traduzioni!$A$9</f>
        <v>U.M.</v>
      </c>
      <c r="E133" s="121" t="str">
        <f>[1]Traduzioni!$A$10</f>
        <v>RUBLI</v>
      </c>
      <c r="F133" s="121" t="str">
        <f>[1]Traduzioni!$A$10</f>
        <v>RUBLI</v>
      </c>
      <c r="G133" s="92" t="str">
        <f>[1]Traduzioni!$A$13</f>
        <v>Pz per scatola</v>
      </c>
      <c r="H133" s="92" t="str">
        <f>[1]Traduzioni!$A$14</f>
        <v>Mq per scatola</v>
      </c>
      <c r="I133" s="92" t="str">
        <f>[1]Traduzioni!$A$15</f>
        <v>Mq per pallet</v>
      </c>
      <c r="J133" s="92" t="str">
        <f>[1]Traduzioni!$A$11</f>
        <v>Ordine minimo</v>
      </c>
      <c r="K133" s="92" t="str">
        <f>[1]Traduzioni!$A$12</f>
        <v>Venduto solo a scatole intere</v>
      </c>
    </row>
    <row r="134" spans="1:11" ht="23.25" hidden="1" customHeight="1" thickBot="1" x14ac:dyDescent="0.25">
      <c r="A134" s="93" t="str">
        <f>[1]Traduzioni!$C$7</f>
        <v>CODE</v>
      </c>
      <c r="B134" s="94" t="str">
        <f>[1]Traduzioni!$C$8</f>
        <v>ITEM</v>
      </c>
      <c r="C134" s="95"/>
      <c r="D134" s="93" t="str">
        <f>[1]Traduzioni!$C$9</f>
        <v>U.M.</v>
      </c>
      <c r="E134" s="122" t="str">
        <f>[1]Traduzioni!$C$10</f>
        <v>RUBLES</v>
      </c>
      <c r="F134" s="122" t="str">
        <f>[1]Traduzioni!$C$10</f>
        <v>RUBLES</v>
      </c>
      <c r="G134" s="97" t="str">
        <f>[1]Traduzioni!$C$13</f>
        <v>Pieces in a box</v>
      </c>
      <c r="H134" s="97" t="str">
        <f>[1]Traduzioni!$C$14</f>
        <v xml:space="preserve">Sqm in a box </v>
      </c>
      <c r="I134" s="97" t="str">
        <f>[1]Traduzioni!$C$15</f>
        <v xml:space="preserve">Sqm per pallet </v>
      </c>
      <c r="J134" s="97" t="str">
        <f>[1]Traduzioni!$C$11</f>
        <v>Min. Qty to be ordered</v>
      </c>
      <c r="K134" s="97" t="str">
        <f>[1]Traduzioni!$C$12</f>
        <v>Sold for full boxes only</v>
      </c>
    </row>
    <row r="135" spans="1:11" ht="39" customHeight="1" thickBot="1" x14ac:dyDescent="0.25">
      <c r="A135" s="98">
        <v>600100000003</v>
      </c>
      <c r="B135" s="139" t="s">
        <v>738</v>
      </c>
      <c r="C135" s="140"/>
      <c r="D135" s="495" t="s">
        <v>701</v>
      </c>
      <c r="E135" s="497">
        <v>584</v>
      </c>
      <c r="F135" s="482">
        <v>526</v>
      </c>
      <c r="G135" s="495">
        <v>10</v>
      </c>
      <c r="H135" s="489" t="s">
        <v>68</v>
      </c>
      <c r="I135" s="489" t="s">
        <v>68</v>
      </c>
      <c r="J135" s="495" t="s">
        <v>1391</v>
      </c>
      <c r="K135" s="495" t="s">
        <v>808</v>
      </c>
    </row>
    <row r="136" spans="1:11" ht="32.25" thickBot="1" x14ac:dyDescent="0.25">
      <c r="A136" s="98">
        <v>600100000004</v>
      </c>
      <c r="B136" s="139" t="s">
        <v>739</v>
      </c>
      <c r="C136" s="144"/>
      <c r="D136" s="495"/>
      <c r="E136" s="497"/>
      <c r="F136" s="482"/>
      <c r="G136" s="495"/>
      <c r="H136" s="495"/>
      <c r="I136" s="495"/>
      <c r="J136" s="495"/>
      <c r="K136" s="495"/>
    </row>
    <row r="137" spans="1:11" ht="31.5" x14ac:dyDescent="0.2">
      <c r="A137" s="98">
        <v>600100000005</v>
      </c>
      <c r="B137" s="139" t="s">
        <v>740</v>
      </c>
      <c r="C137" s="144"/>
      <c r="D137" s="495"/>
      <c r="E137" s="497"/>
      <c r="F137" s="482"/>
      <c r="G137" s="495"/>
      <c r="H137" s="495"/>
      <c r="I137" s="495"/>
      <c r="J137" s="495"/>
      <c r="K137" s="495"/>
    </row>
    <row r="138" spans="1:11" ht="16.5" thickBot="1" x14ac:dyDescent="0.25">
      <c r="A138" s="66"/>
      <c r="B138" s="127"/>
      <c r="C138" s="127"/>
      <c r="E138" s="113"/>
      <c r="F138" s="113"/>
      <c r="G138" s="66"/>
      <c r="H138" s="66"/>
      <c r="I138" s="66"/>
      <c r="K138" s="66"/>
    </row>
    <row r="139" spans="1:11" ht="40.5" customHeight="1" thickBot="1" x14ac:dyDescent="0.25">
      <c r="A139" s="68" t="str">
        <f>[1]Traduzioni!$B$5</f>
        <v>ФОРМАТ</v>
      </c>
      <c r="B139" s="509" t="str">
        <f>[1]Traduzioni!$B$44</f>
        <v>Бордюр 2х45</v>
      </c>
      <c r="C139" s="509"/>
      <c r="D139" s="114" t="s">
        <v>752</v>
      </c>
      <c r="E139" s="115"/>
      <c r="F139" s="115"/>
      <c r="G139" s="477" t="s">
        <v>726</v>
      </c>
      <c r="H139" s="477" t="s">
        <v>697</v>
      </c>
      <c r="I139" s="477" t="s">
        <v>726</v>
      </c>
      <c r="J139" s="71"/>
      <c r="K139" s="72"/>
    </row>
    <row r="140" spans="1:11" ht="38.25" hidden="1" customHeight="1" thickBot="1" x14ac:dyDescent="0.25">
      <c r="A140" s="73" t="str">
        <f>[1]Traduzioni!$A$5</f>
        <v>FORMATO</v>
      </c>
      <c r="B140" s="510" t="str">
        <f>[1]Traduzioni!$A$44</f>
        <v>Listello 2x45</v>
      </c>
      <c r="C140" s="510"/>
      <c r="D140" s="116" t="s">
        <v>753</v>
      </c>
      <c r="E140" s="117"/>
      <c r="F140" s="117"/>
      <c r="G140" s="478" t="s">
        <v>728</v>
      </c>
      <c r="H140" s="478" t="s">
        <v>697</v>
      </c>
      <c r="I140" s="478" t="s">
        <v>728</v>
      </c>
      <c r="J140" s="76"/>
      <c r="K140" s="77"/>
    </row>
    <row r="141" spans="1:11" ht="34.5" hidden="1" customHeight="1" thickBot="1" x14ac:dyDescent="0.25">
      <c r="A141" s="78" t="str">
        <f>[1]Traduzioni!$C$5</f>
        <v>SIZE</v>
      </c>
      <c r="B141" s="511" t="str">
        <f>[1]Traduzioni!$C$44</f>
        <v>Listello 2x45</v>
      </c>
      <c r="C141" s="511"/>
      <c r="D141" s="118" t="s">
        <v>754</v>
      </c>
      <c r="E141" s="119"/>
      <c r="F141" s="119"/>
      <c r="G141" s="479" t="s">
        <v>798</v>
      </c>
      <c r="H141" s="479" t="s">
        <v>697</v>
      </c>
      <c r="I141" s="479" t="s">
        <v>798</v>
      </c>
      <c r="J141" s="81"/>
      <c r="K141" s="82"/>
    </row>
    <row r="142" spans="1:11" ht="16.5" hidden="1" thickBot="1" x14ac:dyDescent="0.25">
      <c r="A142" s="66"/>
      <c r="B142" s="127"/>
      <c r="C142" s="127"/>
      <c r="E142" s="113"/>
      <c r="F142" s="113"/>
      <c r="G142" s="66"/>
      <c r="H142" s="66"/>
      <c r="I142" s="66"/>
      <c r="K142" s="66"/>
    </row>
    <row r="143" spans="1:11" ht="42.75" customHeight="1" x14ac:dyDescent="0.2">
      <c r="A143" s="83" t="str">
        <f>[1]Traduzioni!$B$7</f>
        <v>КОД</v>
      </c>
      <c r="B143" s="84" t="str">
        <f>[1]Traduzioni!$B$8</f>
        <v>АРТИКУЛ</v>
      </c>
      <c r="C143" s="85"/>
      <c r="D143" s="83" t="str">
        <f>[1]Traduzioni!$B$9</f>
        <v>ЕД.ИЗМ.</v>
      </c>
      <c r="E143" s="120" t="str">
        <f>[1]Traduzioni!$B$10</f>
        <v>РУБЛИ</v>
      </c>
      <c r="F143" s="120" t="str">
        <f>[1]Traduzioni!$B$10</f>
        <v>РУБЛИ</v>
      </c>
      <c r="G143" s="87" t="str">
        <f>[1]Traduzioni!$B$13</f>
        <v>Штук в коробке</v>
      </c>
      <c r="H143" s="87" t="str">
        <f>[1]Traduzioni!$B$14</f>
        <v>М2 в коробке</v>
      </c>
      <c r="I143" s="87" t="str">
        <f>[1]Traduzioni!$B$15</f>
        <v>М2 в паллете</v>
      </c>
      <c r="J143" s="87" t="str">
        <f>[1]Traduzioni!$B$11</f>
        <v>Минималь-ный заказ</v>
      </c>
      <c r="K143" s="87" t="str">
        <f>[1]Traduzioni!$B$12</f>
        <v>Продается только коробками</v>
      </c>
    </row>
    <row r="144" spans="1:11" ht="12.75" hidden="1" customHeight="1" x14ac:dyDescent="0.2">
      <c r="A144" s="88" t="str">
        <f>[1]Traduzioni!$A$7</f>
        <v>CODICE</v>
      </c>
      <c r="B144" s="89" t="str">
        <f>[1]Traduzioni!$A$8</f>
        <v>ARTICOLO</v>
      </c>
      <c r="C144" s="90"/>
      <c r="D144" s="88" t="str">
        <f>[1]Traduzioni!$A$9</f>
        <v>U.M.</v>
      </c>
      <c r="E144" s="121" t="str">
        <f>[1]Traduzioni!$A$10</f>
        <v>RUBLI</v>
      </c>
      <c r="F144" s="121" t="str">
        <f>[1]Traduzioni!$A$10</f>
        <v>RUBLI</v>
      </c>
      <c r="G144" s="92" t="str">
        <f>[1]Traduzioni!$A$13</f>
        <v>Pz per scatola</v>
      </c>
      <c r="H144" s="92" t="str">
        <f>[1]Traduzioni!$A$14</f>
        <v>Mq per scatola</v>
      </c>
      <c r="I144" s="92" t="str">
        <f>[1]Traduzioni!$A$15</f>
        <v>Mq per pallet</v>
      </c>
      <c r="J144" s="92" t="str">
        <f>[1]Traduzioni!$A$11</f>
        <v>Ordine minimo</v>
      </c>
      <c r="K144" s="92" t="str">
        <f>[1]Traduzioni!$A$12</f>
        <v>Venduto solo a scatole intere</v>
      </c>
    </row>
    <row r="145" spans="1:11" ht="22.5" hidden="1" customHeight="1" thickBot="1" x14ac:dyDescent="0.25">
      <c r="A145" s="93" t="str">
        <f>[1]Traduzioni!$C$7</f>
        <v>CODE</v>
      </c>
      <c r="B145" s="94" t="str">
        <f>[1]Traduzioni!$C$8</f>
        <v>ITEM</v>
      </c>
      <c r="C145" s="95"/>
      <c r="D145" s="93" t="str">
        <f>[1]Traduzioni!$C$9</f>
        <v>U.M.</v>
      </c>
      <c r="E145" s="122" t="str">
        <f>[1]Traduzioni!$C$10</f>
        <v>RUBLES</v>
      </c>
      <c r="F145" s="122" t="str">
        <f>[1]Traduzioni!$C$10</f>
        <v>RUBLES</v>
      </c>
      <c r="G145" s="97" t="str">
        <f>[1]Traduzioni!$C$13</f>
        <v>Pieces in a box</v>
      </c>
      <c r="H145" s="97" t="str">
        <f>[1]Traduzioni!$C$14</f>
        <v xml:space="preserve">Sqm in a box </v>
      </c>
      <c r="I145" s="97" t="str">
        <f>[1]Traduzioni!$C$15</f>
        <v xml:space="preserve">Sqm per pallet </v>
      </c>
      <c r="J145" s="97" t="str">
        <f>[1]Traduzioni!$C$11</f>
        <v>Min. Qty to be ordered</v>
      </c>
      <c r="K145" s="97" t="str">
        <f>[1]Traduzioni!$C$12</f>
        <v>Sold for full boxes only</v>
      </c>
    </row>
    <row r="146" spans="1:11" ht="29.25" customHeight="1" x14ac:dyDescent="0.2">
      <c r="A146" s="98">
        <v>600100000001</v>
      </c>
      <c r="B146" s="139" t="s">
        <v>735</v>
      </c>
      <c r="C146" s="140"/>
      <c r="D146" s="143" t="s">
        <v>701</v>
      </c>
      <c r="E146" s="141">
        <v>611</v>
      </c>
      <c r="F146" s="142">
        <v>550</v>
      </c>
      <c r="G146" s="143">
        <v>10</v>
      </c>
      <c r="H146" s="143"/>
      <c r="I146" s="143"/>
      <c r="J146" s="143" t="s">
        <v>1391</v>
      </c>
      <c r="K146" s="143" t="s">
        <v>808</v>
      </c>
    </row>
    <row r="147" spans="1:11" ht="16.5" thickBot="1" x14ac:dyDescent="0.25">
      <c r="A147" s="66"/>
      <c r="B147" s="66"/>
      <c r="C147" s="66"/>
      <c r="E147" s="113"/>
      <c r="F147" s="113"/>
      <c r="G147" s="66"/>
      <c r="H147" s="66"/>
      <c r="I147" s="66"/>
      <c r="K147" s="66"/>
    </row>
    <row r="148" spans="1:11" ht="41.25" customHeight="1" thickBot="1" x14ac:dyDescent="0.25">
      <c r="A148" s="68" t="str">
        <f>[1]Traduzioni!$B$5</f>
        <v>ФОРМАТ</v>
      </c>
      <c r="B148" s="490" t="str">
        <f>[1]Traduzioni!$B$44</f>
        <v>Бордюр 2х45</v>
      </c>
      <c r="C148" s="490"/>
      <c r="D148" s="114" t="str">
        <f>[1]Traduzioni!$B$6</f>
        <v>ОБРАБОТКА:</v>
      </c>
      <c r="E148" s="115"/>
      <c r="F148" s="115"/>
      <c r="G148" s="477" t="str">
        <f>[1]Traduzioni!$B$26</f>
        <v>Шик</v>
      </c>
      <c r="H148" s="477" t="s">
        <v>697</v>
      </c>
      <c r="I148" s="477" t="str">
        <f>[1]Traduzioni!$B$24</f>
        <v>Стекло</v>
      </c>
      <c r="J148" s="71"/>
      <c r="K148" s="72"/>
    </row>
    <row r="149" spans="1:11" ht="24" hidden="1" thickBot="1" x14ac:dyDescent="0.25">
      <c r="A149" s="73" t="str">
        <f>[1]Traduzioni!$A$5</f>
        <v>FORMATO</v>
      </c>
      <c r="B149" s="491" t="str">
        <f>[1]Traduzioni!$A$44</f>
        <v>Listello 2x45</v>
      </c>
      <c r="C149" s="491"/>
      <c r="D149" s="116" t="str">
        <f>[1]Traduzioni!$A$6</f>
        <v>FINITURA:</v>
      </c>
      <c r="E149" s="117"/>
      <c r="F149" s="117"/>
      <c r="G149" s="478" t="str">
        <f>[1]Traduzioni!$A$26</f>
        <v>Chic</v>
      </c>
      <c r="H149" s="478"/>
      <c r="I149" s="478"/>
      <c r="J149" s="76"/>
      <c r="K149" s="77"/>
    </row>
    <row r="150" spans="1:11" ht="48" hidden="1" customHeight="1" thickBot="1" x14ac:dyDescent="0.25">
      <c r="A150" s="78" t="str">
        <f>[1]Traduzioni!$C$5</f>
        <v>SIZE</v>
      </c>
      <c r="B150" s="492" t="str">
        <f>[1]Traduzioni!$C$44</f>
        <v>Listello 2x45</v>
      </c>
      <c r="C150" s="492"/>
      <c r="D150" s="118" t="str">
        <f>[1]Traduzioni!$C$6</f>
        <v>FINISH:</v>
      </c>
      <c r="E150" s="119"/>
      <c r="F150" s="119"/>
      <c r="G150" s="479" t="str">
        <f>[1]Traduzioni!$C$26</f>
        <v>Chic</v>
      </c>
      <c r="H150" s="479"/>
      <c r="I150" s="479"/>
      <c r="J150" s="81"/>
      <c r="K150" s="82"/>
    </row>
    <row r="151" spans="1:11" ht="16.5" hidden="1" thickBot="1" x14ac:dyDescent="0.25">
      <c r="A151" s="66"/>
      <c r="B151" s="66"/>
      <c r="C151" s="66"/>
      <c r="E151" s="113"/>
      <c r="F151" s="113"/>
      <c r="G151" s="66"/>
      <c r="H151" s="66"/>
      <c r="I151" s="66"/>
      <c r="K151" s="66"/>
    </row>
    <row r="152" spans="1:11" ht="49.5" customHeight="1" thickBot="1" x14ac:dyDescent="0.25">
      <c r="A152" s="83" t="str">
        <f>[1]Traduzioni!$B$7</f>
        <v>КОД</v>
      </c>
      <c r="B152" s="84" t="str">
        <f>[1]Traduzioni!$B$8</f>
        <v>АРТИКУЛ</v>
      </c>
      <c r="C152" s="85"/>
      <c r="D152" s="83" t="str">
        <f>[1]Traduzioni!$B$9</f>
        <v>ЕД.ИЗМ.</v>
      </c>
      <c r="E152" s="120" t="str">
        <f>[1]Traduzioni!$B$10</f>
        <v>РУБЛИ</v>
      </c>
      <c r="F152" s="120" t="str">
        <f>[1]Traduzioni!$B$10</f>
        <v>РУБЛИ</v>
      </c>
      <c r="G152" s="87" t="str">
        <f>[1]Traduzioni!$B$13</f>
        <v>Штук в коробке</v>
      </c>
      <c r="H152" s="87" t="s">
        <v>698</v>
      </c>
      <c r="I152" s="87" t="s">
        <v>699</v>
      </c>
      <c r="J152" s="87" t="str">
        <f>[1]Traduzioni!$B$11</f>
        <v>Минималь-ный заказ</v>
      </c>
      <c r="K152" s="87" t="str">
        <f>[1]Traduzioni!$B$12</f>
        <v>Продается только коробками</v>
      </c>
    </row>
    <row r="153" spans="1:11" ht="27.75" hidden="1" thickBot="1" x14ac:dyDescent="0.25">
      <c r="A153" s="88" t="str">
        <f>[1]Traduzioni!$A$7</f>
        <v>CODICE</v>
      </c>
      <c r="B153" s="89" t="str">
        <f>[1]Traduzioni!$A$8</f>
        <v>ARTICOLO</v>
      </c>
      <c r="C153" s="90"/>
      <c r="D153" s="88" t="str">
        <f>[1]Traduzioni!$A$9</f>
        <v>U.M.</v>
      </c>
      <c r="E153" s="121" t="str">
        <f>[1]Traduzioni!$A$10</f>
        <v>RUBLI</v>
      </c>
      <c r="F153" s="121" t="str">
        <f>[1]Traduzioni!$A$10</f>
        <v>RUBLI</v>
      </c>
      <c r="G153" s="92" t="str">
        <f>[1]Traduzioni!$A$13</f>
        <v>Pz per scatola</v>
      </c>
      <c r="H153" s="92" t="str">
        <f>[1]Traduzioni!$A$14</f>
        <v>Mq per scatola</v>
      </c>
      <c r="I153" s="92" t="str">
        <f>[1]Traduzioni!$A$15</f>
        <v>Mq per pallet</v>
      </c>
      <c r="J153" s="92" t="str">
        <f>[1]Traduzioni!$A$11</f>
        <v>Ordine minimo</v>
      </c>
      <c r="K153" s="92" t="str">
        <f>[1]Traduzioni!$A$12</f>
        <v>Venduto solo a scatole intere</v>
      </c>
    </row>
    <row r="154" spans="1:11" ht="23.25" hidden="1" customHeight="1" thickBot="1" x14ac:dyDescent="0.25">
      <c r="A154" s="93" t="str">
        <f>[1]Traduzioni!$C$7</f>
        <v>CODE</v>
      </c>
      <c r="B154" s="94" t="str">
        <f>[1]Traduzioni!$C$8</f>
        <v>ITEM</v>
      </c>
      <c r="C154" s="95"/>
      <c r="D154" s="93" t="str">
        <f>[1]Traduzioni!$C$9</f>
        <v>U.M.</v>
      </c>
      <c r="E154" s="122" t="str">
        <f>[1]Traduzioni!$C$10</f>
        <v>RUBLES</v>
      </c>
      <c r="F154" s="122" t="str">
        <f>[1]Traduzioni!$C$10</f>
        <v>RUBLES</v>
      </c>
      <c r="G154" s="97" t="str">
        <f>[1]Traduzioni!$C$13</f>
        <v>Pieces in a box</v>
      </c>
      <c r="H154" s="97" t="str">
        <f>[1]Traduzioni!$C$14</f>
        <v xml:space="preserve">Sqm in a box </v>
      </c>
      <c r="I154" s="97" t="str">
        <f>[1]Traduzioni!$C$15</f>
        <v xml:space="preserve">Sqm per pallet </v>
      </c>
      <c r="J154" s="97" t="str">
        <f>[1]Traduzioni!$C$11</f>
        <v>Min. Qty to be ordered</v>
      </c>
      <c r="K154" s="97" t="str">
        <f>[1]Traduzioni!$C$12</f>
        <v>Sold for full boxes only</v>
      </c>
    </row>
    <row r="155" spans="1:11" ht="36" customHeight="1" thickBot="1" x14ac:dyDescent="0.25">
      <c r="A155" s="240">
        <v>600090000023</v>
      </c>
      <c r="B155" s="146" t="s">
        <v>935</v>
      </c>
      <c r="C155" s="147"/>
      <c r="D155" s="513" t="s">
        <v>701</v>
      </c>
      <c r="E155" s="514">
        <v>663</v>
      </c>
      <c r="F155" s="515">
        <v>597</v>
      </c>
      <c r="G155" s="513">
        <v>10</v>
      </c>
      <c r="H155" s="513" t="s">
        <v>68</v>
      </c>
      <c r="I155" s="513" t="s">
        <v>68</v>
      </c>
      <c r="J155" s="513" t="s">
        <v>1391</v>
      </c>
      <c r="K155" s="513" t="s">
        <v>808</v>
      </c>
    </row>
    <row r="156" spans="1:11" ht="31.5" x14ac:dyDescent="0.2">
      <c r="A156" s="244">
        <v>600090000024</v>
      </c>
      <c r="B156" s="148" t="s">
        <v>936</v>
      </c>
      <c r="C156" s="144"/>
      <c r="D156" s="513"/>
      <c r="E156" s="514">
        <v>0</v>
      </c>
      <c r="F156" s="515"/>
      <c r="G156" s="513"/>
      <c r="H156" s="513"/>
      <c r="I156" s="513"/>
      <c r="J156" s="513"/>
      <c r="K156" s="513"/>
    </row>
    <row r="157" spans="1:11" ht="16.5" thickBot="1" x14ac:dyDescent="0.25">
      <c r="A157" s="127"/>
      <c r="B157" s="127"/>
      <c r="C157" s="127"/>
      <c r="D157" s="149"/>
      <c r="E157" s="201"/>
      <c r="F157" s="201"/>
      <c r="G157" s="127"/>
      <c r="H157" s="127"/>
      <c r="I157" s="127"/>
      <c r="J157" s="149"/>
      <c r="K157" s="127"/>
    </row>
    <row r="158" spans="1:11" ht="38.25" customHeight="1" thickBot="1" x14ac:dyDescent="0.25">
      <c r="A158" s="213" t="str">
        <f>[1]Traduzioni!$B$5</f>
        <v>ФОРМАТ</v>
      </c>
      <c r="B158" s="509" t="str">
        <f>[1]Traduzioni!$B$46</f>
        <v>Бордюр 2,5х45</v>
      </c>
      <c r="C158" s="509"/>
      <c r="D158" s="451" t="str">
        <f>[1]Traduzioni!$B$6</f>
        <v>ОБРАБОТКА:</v>
      </c>
      <c r="E158" s="214"/>
      <c r="F158" s="214"/>
      <c r="G158" s="560" t="str">
        <f>[1]Traduzioni!$B$27</f>
        <v>Неон</v>
      </c>
      <c r="H158" s="560" t="s">
        <v>697</v>
      </c>
      <c r="I158" s="560" t="str">
        <f>[1]Traduzioni!$B$24</f>
        <v>Стекло</v>
      </c>
      <c r="J158" s="215"/>
      <c r="K158" s="216"/>
    </row>
    <row r="159" spans="1:11" ht="37.5" hidden="1" customHeight="1" thickBot="1" x14ac:dyDescent="0.25">
      <c r="A159" s="217" t="str">
        <f>[1]Traduzioni!$A$5</f>
        <v>FORMATO</v>
      </c>
      <c r="B159" s="510" t="str">
        <f>[1]Traduzioni!$A$46</f>
        <v>Listello 2,5x45</v>
      </c>
      <c r="C159" s="510"/>
      <c r="D159" s="452" t="str">
        <f>[1]Traduzioni!$A$6</f>
        <v>FINITURA:</v>
      </c>
      <c r="E159" s="218"/>
      <c r="F159" s="218"/>
      <c r="G159" s="561" t="str">
        <f>[1]Traduzioni!$A$27</f>
        <v>Neon</v>
      </c>
      <c r="H159" s="561"/>
      <c r="I159" s="561"/>
      <c r="J159" s="219"/>
      <c r="K159" s="220"/>
    </row>
    <row r="160" spans="1:11" ht="38.25" hidden="1" customHeight="1" thickBot="1" x14ac:dyDescent="0.25">
      <c r="A160" s="221" t="str">
        <f>[1]Traduzioni!$C$5</f>
        <v>SIZE</v>
      </c>
      <c r="B160" s="511" t="str">
        <f>[1]Traduzioni!$C$46</f>
        <v>Listello 2,5x45</v>
      </c>
      <c r="C160" s="511"/>
      <c r="D160" s="453" t="str">
        <f>[1]Traduzioni!$C$6</f>
        <v>FINISH:</v>
      </c>
      <c r="E160" s="222"/>
      <c r="F160" s="222"/>
      <c r="G160" s="562" t="str">
        <f>[1]Traduzioni!$C$27</f>
        <v>Neon</v>
      </c>
      <c r="H160" s="562"/>
      <c r="I160" s="562"/>
      <c r="J160" s="223"/>
      <c r="K160" s="224"/>
    </row>
    <row r="161" spans="1:11" ht="16.5" hidden="1" thickBot="1" x14ac:dyDescent="0.25">
      <c r="A161" s="127"/>
      <c r="B161" s="127"/>
      <c r="C161" s="127"/>
      <c r="D161" s="149"/>
      <c r="E161" s="201"/>
      <c r="F161" s="201"/>
      <c r="G161" s="127"/>
      <c r="H161" s="127"/>
      <c r="I161" s="127"/>
      <c r="J161" s="149"/>
      <c r="K161" s="127"/>
    </row>
    <row r="162" spans="1:11" ht="44.25" customHeight="1" thickBot="1" x14ac:dyDescent="0.25">
      <c r="A162" s="225" t="str">
        <f>[1]Traduzioni!$B$7</f>
        <v>КОД</v>
      </c>
      <c r="B162" s="226" t="str">
        <f>[1]Traduzioni!$B$8</f>
        <v>АРТИКУЛ</v>
      </c>
      <c r="C162" s="227"/>
      <c r="D162" s="225" t="str">
        <f>[1]Traduzioni!$B$9</f>
        <v>ЕД.ИЗМ.</v>
      </c>
      <c r="E162" s="228" t="str">
        <f>[1]Traduzioni!$B$10</f>
        <v>РУБЛИ</v>
      </c>
      <c r="F162" s="228" t="str">
        <f>[1]Traduzioni!$B$10</f>
        <v>РУБЛИ</v>
      </c>
      <c r="G162" s="229" t="str">
        <f>[1]Traduzioni!$B$13</f>
        <v>Штук в коробке</v>
      </c>
      <c r="H162" s="229" t="s">
        <v>698</v>
      </c>
      <c r="I162" s="229" t="s">
        <v>699</v>
      </c>
      <c r="J162" s="229" t="str">
        <f>[1]Traduzioni!$B$11</f>
        <v>Минималь-ный заказ</v>
      </c>
      <c r="K162" s="229" t="str">
        <f>[1]Traduzioni!$B$12</f>
        <v>Продается только коробками</v>
      </c>
    </row>
    <row r="163" spans="1:11" ht="27.75" hidden="1" thickBot="1" x14ac:dyDescent="0.25">
      <c r="A163" s="230" t="str">
        <f>[1]Traduzioni!$A$7</f>
        <v>CODICE</v>
      </c>
      <c r="B163" s="231" t="str">
        <f>[1]Traduzioni!$A$8</f>
        <v>ARTICOLO</v>
      </c>
      <c r="C163" s="232"/>
      <c r="D163" s="230" t="str">
        <f>[1]Traduzioni!$A$9</f>
        <v>U.M.</v>
      </c>
      <c r="E163" s="233" t="str">
        <f>[1]Traduzioni!$A$10</f>
        <v>RUBLI</v>
      </c>
      <c r="F163" s="233" t="str">
        <f>[1]Traduzioni!$A$10</f>
        <v>RUBLI</v>
      </c>
      <c r="G163" s="234" t="str">
        <f>[1]Traduzioni!$A$13</f>
        <v>Pz per scatola</v>
      </c>
      <c r="H163" s="234" t="str">
        <f>[1]Traduzioni!$A$14</f>
        <v>Mq per scatola</v>
      </c>
      <c r="I163" s="234" t="str">
        <f>[1]Traduzioni!$A$15</f>
        <v>Mq per pallet</v>
      </c>
      <c r="J163" s="234" t="str">
        <f>[1]Traduzioni!$A$11</f>
        <v>Ordine minimo</v>
      </c>
      <c r="K163" s="234" t="str">
        <f>[1]Traduzioni!$A$12</f>
        <v>Venduto solo a scatole intere</v>
      </c>
    </row>
    <row r="164" spans="1:11" ht="60" hidden="1" customHeight="1" thickBot="1" x14ac:dyDescent="0.25">
      <c r="A164" s="235" t="str">
        <f>[1]Traduzioni!$C$7</f>
        <v>CODE</v>
      </c>
      <c r="B164" s="236" t="str">
        <f>[1]Traduzioni!$C$8</f>
        <v>ITEM</v>
      </c>
      <c r="C164" s="237"/>
      <c r="D164" s="235" t="str">
        <f>[1]Traduzioni!$C$9</f>
        <v>U.M.</v>
      </c>
      <c r="E164" s="238" t="str">
        <f>[1]Traduzioni!$C$10</f>
        <v>RUBLES</v>
      </c>
      <c r="F164" s="238" t="str">
        <f>[1]Traduzioni!$C$10</f>
        <v>RUBLES</v>
      </c>
      <c r="G164" s="239" t="str">
        <f>[1]Traduzioni!$C$13</f>
        <v>Pieces in a box</v>
      </c>
      <c r="H164" s="239" t="str">
        <f>[1]Traduzioni!$C$14</f>
        <v xml:space="preserve">Sqm in a box </v>
      </c>
      <c r="I164" s="239" t="str">
        <f>[1]Traduzioni!$C$15</f>
        <v xml:space="preserve">Sqm per pallet </v>
      </c>
      <c r="J164" s="239" t="str">
        <f>[1]Traduzioni!$C$11</f>
        <v>Min. Qty to be ordered</v>
      </c>
      <c r="K164" s="239" t="str">
        <f>[1]Traduzioni!$C$12</f>
        <v>Sold for full boxes only</v>
      </c>
    </row>
    <row r="165" spans="1:11" ht="32.25" thickBot="1" x14ac:dyDescent="0.25">
      <c r="A165" s="240">
        <v>600090000016</v>
      </c>
      <c r="B165" s="146" t="s">
        <v>893</v>
      </c>
      <c r="C165" s="147"/>
      <c r="D165" s="513" t="s">
        <v>701</v>
      </c>
      <c r="E165" s="514">
        <v>685</v>
      </c>
      <c r="F165" s="515">
        <v>617</v>
      </c>
      <c r="G165" s="513">
        <v>10</v>
      </c>
      <c r="H165" s="489" t="s">
        <v>68</v>
      </c>
      <c r="I165" s="489" t="s">
        <v>68</v>
      </c>
      <c r="J165" s="513" t="s">
        <v>1391</v>
      </c>
      <c r="K165" s="513" t="s">
        <v>808</v>
      </c>
    </row>
    <row r="166" spans="1:11" ht="32.25" thickBot="1" x14ac:dyDescent="0.25">
      <c r="A166" s="244">
        <v>600090000015</v>
      </c>
      <c r="B166" s="148" t="s">
        <v>894</v>
      </c>
      <c r="C166" s="144"/>
      <c r="D166" s="513"/>
      <c r="E166" s="514">
        <v>0</v>
      </c>
      <c r="F166" s="515"/>
      <c r="G166" s="513"/>
      <c r="H166" s="489"/>
      <c r="I166" s="489"/>
      <c r="J166" s="513"/>
      <c r="K166" s="513"/>
    </row>
    <row r="167" spans="1:11" ht="31.5" x14ac:dyDescent="0.2">
      <c r="A167" s="145">
        <v>600090000014</v>
      </c>
      <c r="B167" s="139" t="s">
        <v>895</v>
      </c>
      <c r="C167" s="140"/>
      <c r="D167" s="513"/>
      <c r="E167" s="514">
        <v>0</v>
      </c>
      <c r="F167" s="515"/>
      <c r="G167" s="513"/>
      <c r="H167" s="489"/>
      <c r="I167" s="489"/>
      <c r="J167" s="513"/>
      <c r="K167" s="513"/>
    </row>
    <row r="168" spans="1:11" ht="16.5" thickBot="1" x14ac:dyDescent="0.25">
      <c r="A168" s="127"/>
      <c r="B168" s="127"/>
      <c r="C168" s="127"/>
      <c r="D168" s="149"/>
      <c r="E168" s="201"/>
      <c r="F168" s="201"/>
      <c r="G168" s="127"/>
      <c r="H168" s="127"/>
      <c r="I168" s="127"/>
      <c r="J168" s="149"/>
      <c r="K168" s="127"/>
    </row>
    <row r="169" spans="1:11" ht="37.5" customHeight="1" thickBot="1" x14ac:dyDescent="0.25">
      <c r="A169" s="68" t="str">
        <f>[1]Traduzioni!$B$5</f>
        <v>ФОРМАТ</v>
      </c>
      <c r="B169" s="540" t="str">
        <f>[1]Traduzioni!$B$49</f>
        <v>Тоццетто 2х2</v>
      </c>
      <c r="C169" s="540"/>
      <c r="D169" s="114" t="s">
        <v>752</v>
      </c>
      <c r="E169" s="115"/>
      <c r="F169" s="115"/>
      <c r="G169" s="477" t="s">
        <v>736</v>
      </c>
      <c r="H169" s="477" t="s">
        <v>697</v>
      </c>
      <c r="I169" s="477" t="s">
        <v>736</v>
      </c>
      <c r="J169" s="71"/>
      <c r="K169" s="72"/>
    </row>
    <row r="170" spans="1:11" ht="37.5" hidden="1" customHeight="1" thickBot="1" x14ac:dyDescent="0.25">
      <c r="A170" s="73" t="str">
        <f>[1]Traduzioni!$A$5</f>
        <v>FORMATO</v>
      </c>
      <c r="B170" s="542" t="str">
        <f>[1]Traduzioni!$A$49</f>
        <v>Tozzetto 2x2</v>
      </c>
      <c r="C170" s="542"/>
      <c r="D170" s="116" t="s">
        <v>753</v>
      </c>
      <c r="E170" s="117"/>
      <c r="F170" s="117"/>
      <c r="G170" s="478" t="s">
        <v>737</v>
      </c>
      <c r="H170" s="478"/>
      <c r="I170" s="478"/>
      <c r="J170" s="76"/>
      <c r="K170" s="77"/>
    </row>
    <row r="171" spans="1:11" ht="40.5" hidden="1" customHeight="1" thickBot="1" x14ac:dyDescent="0.25">
      <c r="A171" s="78" t="str">
        <f>[1]Traduzioni!$C$5</f>
        <v>SIZE</v>
      </c>
      <c r="B171" s="604" t="str">
        <f>[1]Traduzioni!$C$49</f>
        <v>Tozzetto 2x2</v>
      </c>
      <c r="C171" s="604"/>
      <c r="D171" s="118" t="s">
        <v>754</v>
      </c>
      <c r="E171" s="119"/>
      <c r="F171" s="119"/>
      <c r="G171" s="479" t="s">
        <v>755</v>
      </c>
      <c r="H171" s="479"/>
      <c r="I171" s="479"/>
      <c r="J171" s="81"/>
      <c r="K171" s="82"/>
    </row>
    <row r="172" spans="1:11" ht="16.5" hidden="1" thickBot="1" x14ac:dyDescent="0.25">
      <c r="A172" s="66"/>
      <c r="B172" s="127"/>
      <c r="C172" s="127"/>
      <c r="E172" s="113"/>
      <c r="F172" s="113"/>
      <c r="G172" s="66"/>
      <c r="H172" s="66"/>
      <c r="I172" s="66"/>
      <c r="K172" s="66"/>
    </row>
    <row r="173" spans="1:11" ht="44.25" customHeight="1" thickBot="1" x14ac:dyDescent="0.25">
      <c r="A173" s="83" t="str">
        <f>[1]Traduzioni!$B$7</f>
        <v>КОД</v>
      </c>
      <c r="B173" s="84" t="str">
        <f>[1]Traduzioni!$B$8</f>
        <v>АРТИКУЛ</v>
      </c>
      <c r="C173" s="85"/>
      <c r="D173" s="83" t="str">
        <f>[1]Traduzioni!$B$9</f>
        <v>ЕД.ИЗМ.</v>
      </c>
      <c r="E173" s="120" t="str">
        <f>[1]Traduzioni!$B$10</f>
        <v>РУБЛИ</v>
      </c>
      <c r="F173" s="120" t="str">
        <f>[1]Traduzioni!$B$10</f>
        <v>РУБЛИ</v>
      </c>
      <c r="G173" s="87" t="str">
        <f>[1]Traduzioni!$B$13</f>
        <v>Штук в коробке</v>
      </c>
      <c r="H173" s="87" t="str">
        <f>[1]Traduzioni!$B$14</f>
        <v>М2 в коробке</v>
      </c>
      <c r="I173" s="87" t="str">
        <f>[1]Traduzioni!$B$15</f>
        <v>М2 в паллете</v>
      </c>
      <c r="J173" s="87" t="str">
        <f>[1]Traduzioni!$B$11</f>
        <v>Минималь-ный заказ</v>
      </c>
      <c r="K173" s="87" t="str">
        <f>[1]Traduzioni!$B$12</f>
        <v>Продается только коробками</v>
      </c>
    </row>
    <row r="174" spans="1:11" ht="12.75" hidden="1" customHeight="1" thickBot="1" x14ac:dyDescent="0.25">
      <c r="A174" s="88" t="str">
        <f>[1]Traduzioni!$A$7</f>
        <v>CODICE</v>
      </c>
      <c r="B174" s="89" t="str">
        <f>[1]Traduzioni!$A$8</f>
        <v>ARTICOLO</v>
      </c>
      <c r="C174" s="90"/>
      <c r="D174" s="88" t="str">
        <f>[1]Traduzioni!$A$9</f>
        <v>U.M.</v>
      </c>
      <c r="E174" s="121" t="str">
        <f>[1]Traduzioni!$A$10</f>
        <v>RUBLI</v>
      </c>
      <c r="F174" s="121" t="str">
        <f>[1]Traduzioni!$A$10</f>
        <v>RUBLI</v>
      </c>
      <c r="G174" s="92" t="str">
        <f>[1]Traduzioni!$A$13</f>
        <v>Pz per scatola</v>
      </c>
      <c r="H174" s="92" t="str">
        <f>[1]Traduzioni!$A$14</f>
        <v>Mq per scatola</v>
      </c>
      <c r="I174" s="92" t="str">
        <f>[1]Traduzioni!$A$15</f>
        <v>Mq per pallet</v>
      </c>
      <c r="J174" s="92" t="str">
        <f>[1]Traduzioni!$A$11</f>
        <v>Ordine minimo</v>
      </c>
      <c r="K174" s="92" t="str">
        <f>[1]Traduzioni!$A$12</f>
        <v>Venduto solo a scatole intere</v>
      </c>
    </row>
    <row r="175" spans="1:11" ht="23.25" hidden="1" customHeight="1" thickBot="1" x14ac:dyDescent="0.25">
      <c r="A175" s="93" t="str">
        <f>[1]Traduzioni!$C$7</f>
        <v>CODE</v>
      </c>
      <c r="B175" s="94" t="str">
        <f>[1]Traduzioni!$C$8</f>
        <v>ITEM</v>
      </c>
      <c r="C175" s="95"/>
      <c r="D175" s="93" t="str">
        <f>[1]Traduzioni!$C$9</f>
        <v>U.M.</v>
      </c>
      <c r="E175" s="122" t="str">
        <f>[1]Traduzioni!$C$10</f>
        <v>RUBLES</v>
      </c>
      <c r="F175" s="122" t="str">
        <f>[1]Traduzioni!$C$10</f>
        <v>RUBLES</v>
      </c>
      <c r="G175" s="97" t="str">
        <f>[1]Traduzioni!$C$13</f>
        <v>Pieces in a box</v>
      </c>
      <c r="H175" s="97" t="str">
        <f>[1]Traduzioni!$C$14</f>
        <v xml:space="preserve">Sqm in a box </v>
      </c>
      <c r="I175" s="97" t="str">
        <f>[1]Traduzioni!$C$15</f>
        <v xml:space="preserve">Sqm per pallet </v>
      </c>
      <c r="J175" s="97" t="str">
        <f>[1]Traduzioni!$C$11</f>
        <v>Min. Qty to be ordered</v>
      </c>
      <c r="K175" s="97" t="str">
        <f>[1]Traduzioni!$C$12</f>
        <v>Sold for full boxes only</v>
      </c>
    </row>
    <row r="176" spans="1:11" ht="30.75" customHeight="1" thickBot="1" x14ac:dyDescent="0.25">
      <c r="A176" s="98">
        <v>600100000006</v>
      </c>
      <c r="B176" s="139" t="s">
        <v>756</v>
      </c>
      <c r="C176" s="140"/>
      <c r="D176" s="513" t="s">
        <v>701</v>
      </c>
      <c r="E176" s="497">
        <v>161</v>
      </c>
      <c r="F176" s="482">
        <v>145</v>
      </c>
      <c r="G176" s="495">
        <v>100</v>
      </c>
      <c r="H176" s="489" t="s">
        <v>68</v>
      </c>
      <c r="I176" s="489" t="s">
        <v>68</v>
      </c>
      <c r="J176" s="495" t="s">
        <v>1440</v>
      </c>
      <c r="K176" s="489" t="s">
        <v>709</v>
      </c>
    </row>
    <row r="177" spans="1:11" ht="32.25" thickBot="1" x14ac:dyDescent="0.25">
      <c r="A177" s="98">
        <v>600100000007</v>
      </c>
      <c r="B177" s="139" t="s">
        <v>759</v>
      </c>
      <c r="C177" s="144"/>
      <c r="D177" s="513"/>
      <c r="E177" s="497"/>
      <c r="F177" s="482"/>
      <c r="G177" s="495"/>
      <c r="H177" s="489"/>
      <c r="I177" s="489"/>
      <c r="J177" s="489"/>
      <c r="K177" s="489"/>
    </row>
    <row r="178" spans="1:11" ht="31.5" x14ac:dyDescent="0.2">
      <c r="A178" s="98">
        <v>600100000008</v>
      </c>
      <c r="B178" s="139" t="s">
        <v>760</v>
      </c>
      <c r="C178" s="144"/>
      <c r="D178" s="513"/>
      <c r="E178" s="497"/>
      <c r="F178" s="482"/>
      <c r="G178" s="495"/>
      <c r="H178" s="489"/>
      <c r="I178" s="489"/>
      <c r="J178" s="489"/>
      <c r="K178" s="489"/>
    </row>
    <row r="179" spans="1:11" ht="16.5" thickBot="1" x14ac:dyDescent="0.25">
      <c r="A179" s="66"/>
      <c r="B179" s="127"/>
      <c r="C179" s="127"/>
      <c r="E179" s="113"/>
      <c r="F179" s="113"/>
      <c r="G179" s="66"/>
      <c r="H179" s="66"/>
      <c r="I179" s="66"/>
      <c r="K179" s="66"/>
    </row>
    <row r="180" spans="1:11" ht="36.75" customHeight="1" thickBot="1" x14ac:dyDescent="0.25">
      <c r="A180" s="68" t="str">
        <f>[1]Traduzioni!$B$5</f>
        <v>ФОРМАТ</v>
      </c>
      <c r="B180" s="509" t="str">
        <f>[1]Traduzioni!$B$49</f>
        <v>Тоццетто 2х2</v>
      </c>
      <c r="C180" s="509"/>
      <c r="D180" s="114" t="s">
        <v>752</v>
      </c>
      <c r="E180" s="115"/>
      <c r="F180" s="115"/>
      <c r="G180" s="477" t="s">
        <v>726</v>
      </c>
      <c r="H180" s="477" t="s">
        <v>697</v>
      </c>
      <c r="I180" s="477" t="s">
        <v>726</v>
      </c>
      <c r="J180" s="71"/>
      <c r="K180" s="72"/>
    </row>
    <row r="181" spans="1:11" ht="38.25" hidden="1" customHeight="1" thickBot="1" x14ac:dyDescent="0.25">
      <c r="A181" s="73" t="str">
        <f>[1]Traduzioni!$A$5</f>
        <v>FORMATO</v>
      </c>
      <c r="B181" s="510" t="str">
        <f>[1]Traduzioni!$A$49</f>
        <v>Tozzetto 2x2</v>
      </c>
      <c r="C181" s="510"/>
      <c r="D181" s="116" t="s">
        <v>753</v>
      </c>
      <c r="E181" s="117"/>
      <c r="F181" s="117"/>
      <c r="G181" s="478" t="s">
        <v>728</v>
      </c>
      <c r="H181" s="478" t="s">
        <v>697</v>
      </c>
      <c r="I181" s="478" t="s">
        <v>728</v>
      </c>
      <c r="J181" s="76"/>
      <c r="K181" s="77"/>
    </row>
    <row r="182" spans="1:11" ht="36.75" hidden="1" customHeight="1" thickBot="1" x14ac:dyDescent="0.25">
      <c r="A182" s="78" t="str">
        <f>[1]Traduzioni!$C$5</f>
        <v>SIZE</v>
      </c>
      <c r="B182" s="511" t="str">
        <f>[1]Traduzioni!$C$49</f>
        <v>Tozzetto 2x2</v>
      </c>
      <c r="C182" s="511"/>
      <c r="D182" s="118" t="s">
        <v>754</v>
      </c>
      <c r="E182" s="119"/>
      <c r="F182" s="119"/>
      <c r="G182" s="479" t="s">
        <v>798</v>
      </c>
      <c r="H182" s="479" t="s">
        <v>697</v>
      </c>
      <c r="I182" s="479" t="s">
        <v>798</v>
      </c>
      <c r="J182" s="81"/>
      <c r="K182" s="82"/>
    </row>
    <row r="183" spans="1:11" ht="16.5" hidden="1" thickBot="1" x14ac:dyDescent="0.25">
      <c r="A183" s="66"/>
      <c r="B183" s="127"/>
      <c r="C183" s="127"/>
      <c r="E183" s="113"/>
      <c r="F183" s="113"/>
      <c r="G183" s="66"/>
      <c r="H183" s="66"/>
      <c r="I183" s="66"/>
      <c r="K183" s="66"/>
    </row>
    <row r="184" spans="1:11" ht="40.5" customHeight="1" x14ac:dyDescent="0.2">
      <c r="A184" s="83" t="str">
        <f>[1]Traduzioni!$B$7</f>
        <v>КОД</v>
      </c>
      <c r="B184" s="84" t="str">
        <f>[1]Traduzioni!$B$8</f>
        <v>АРТИКУЛ</v>
      </c>
      <c r="C184" s="85"/>
      <c r="D184" s="83" t="str">
        <f>[1]Traduzioni!$B$9</f>
        <v>ЕД.ИЗМ.</v>
      </c>
      <c r="E184" s="120" t="str">
        <f>[1]Traduzioni!$B$10</f>
        <v>РУБЛИ</v>
      </c>
      <c r="F184" s="120" t="str">
        <f>[1]Traduzioni!$B$10</f>
        <v>РУБЛИ</v>
      </c>
      <c r="G184" s="87" t="str">
        <f>[1]Traduzioni!$B$13</f>
        <v>Штук в коробке</v>
      </c>
      <c r="H184" s="87" t="str">
        <f>[1]Traduzioni!$B$14</f>
        <v>М2 в коробке</v>
      </c>
      <c r="I184" s="87" t="str">
        <f>[1]Traduzioni!$B$15</f>
        <v>М2 в паллете</v>
      </c>
      <c r="J184" s="87" t="str">
        <f>[1]Traduzioni!$B$11</f>
        <v>Минималь-ный заказ</v>
      </c>
      <c r="K184" s="87" t="str">
        <f>[1]Traduzioni!$B$12</f>
        <v>Продается только коробками</v>
      </c>
    </row>
    <row r="185" spans="1:11" ht="0.75" customHeight="1" x14ac:dyDescent="0.2">
      <c r="A185" s="88" t="str">
        <f>[1]Traduzioni!$A$7</f>
        <v>CODICE</v>
      </c>
      <c r="B185" s="89" t="str">
        <f>[1]Traduzioni!$A$8</f>
        <v>ARTICOLO</v>
      </c>
      <c r="C185" s="90"/>
      <c r="D185" s="88" t="str">
        <f>[1]Traduzioni!$A$9</f>
        <v>U.M.</v>
      </c>
      <c r="E185" s="121" t="str">
        <f>[1]Traduzioni!$A$10</f>
        <v>RUBLI</v>
      </c>
      <c r="F185" s="121" t="str">
        <f>[1]Traduzioni!$A$10</f>
        <v>RUBLI</v>
      </c>
      <c r="G185" s="92" t="str">
        <f>[1]Traduzioni!$A$13</f>
        <v>Pz per scatola</v>
      </c>
      <c r="H185" s="92" t="str">
        <f>[1]Traduzioni!$A$14</f>
        <v>Mq per scatola</v>
      </c>
      <c r="I185" s="92" t="str">
        <f>[1]Traduzioni!$A$15</f>
        <v>Mq per pallet</v>
      </c>
      <c r="J185" s="92" t="str">
        <f>[1]Traduzioni!$A$11</f>
        <v>Ordine minimo</v>
      </c>
      <c r="K185" s="92" t="str">
        <f>[1]Traduzioni!$A$12</f>
        <v>Venduto solo a scatole intere</v>
      </c>
    </row>
    <row r="186" spans="1:11" ht="21" hidden="1" customHeight="1" thickBot="1" x14ac:dyDescent="0.25">
      <c r="A186" s="93" t="str">
        <f>[1]Traduzioni!$C$7</f>
        <v>CODE</v>
      </c>
      <c r="B186" s="94" t="str">
        <f>[1]Traduzioni!$C$8</f>
        <v>ITEM</v>
      </c>
      <c r="C186" s="95"/>
      <c r="D186" s="93" t="str">
        <f>[1]Traduzioni!$C$9</f>
        <v>U.M.</v>
      </c>
      <c r="E186" s="122" t="str">
        <f>[1]Traduzioni!$C$10</f>
        <v>RUBLES</v>
      </c>
      <c r="F186" s="122" t="str">
        <f>[1]Traduzioni!$C$10</f>
        <v>RUBLES</v>
      </c>
      <c r="G186" s="97" t="str">
        <f>[1]Traduzioni!$C$13</f>
        <v>Pieces in a box</v>
      </c>
      <c r="H186" s="97" t="str">
        <f>[1]Traduzioni!$C$14</f>
        <v xml:space="preserve">Sqm in a box </v>
      </c>
      <c r="I186" s="97" t="str">
        <f>[1]Traduzioni!$C$15</f>
        <v xml:space="preserve">Sqm per pallet </v>
      </c>
      <c r="J186" s="97" t="str">
        <f>[1]Traduzioni!$C$11</f>
        <v>Min. Qty to be ordered</v>
      </c>
      <c r="K186" s="97" t="str">
        <f>[1]Traduzioni!$C$12</f>
        <v>Sold for full boxes only</v>
      </c>
    </row>
    <row r="187" spans="1:11" ht="28.5" customHeight="1" x14ac:dyDescent="0.2">
      <c r="A187" s="98">
        <v>600100000002</v>
      </c>
      <c r="B187" s="99" t="s">
        <v>803</v>
      </c>
      <c r="C187" s="100"/>
      <c r="D187" s="143" t="s">
        <v>701</v>
      </c>
      <c r="E187" s="162">
        <v>180</v>
      </c>
      <c r="F187" s="110">
        <v>162</v>
      </c>
      <c r="G187" s="143">
        <v>100</v>
      </c>
      <c r="H187" s="143"/>
      <c r="I187" s="143"/>
      <c r="J187" s="143" t="str">
        <f>J176</f>
        <v>4 шт  - pz - pcs</v>
      </c>
      <c r="K187" s="143" t="s">
        <v>709</v>
      </c>
    </row>
    <row r="188" spans="1:11" ht="16.5" thickBot="1" x14ac:dyDescent="0.25">
      <c r="A188" s="66"/>
      <c r="B188" s="66"/>
      <c r="C188" s="66"/>
      <c r="E188" s="113"/>
      <c r="F188" s="113"/>
      <c r="G188" s="66"/>
      <c r="H188" s="66"/>
      <c r="I188" s="66"/>
      <c r="K188" s="66"/>
    </row>
    <row r="189" spans="1:11" ht="36.75" customHeight="1" x14ac:dyDescent="0.2">
      <c r="A189" s="68" t="str">
        <f>[1]Traduzioni!$B$5</f>
        <v>ФОРМАТ</v>
      </c>
      <c r="B189" s="490" t="str">
        <f>[1]Traduzioni!$B$49</f>
        <v>Тоццетто 2х2</v>
      </c>
      <c r="C189" s="490"/>
      <c r="D189" s="114" t="str">
        <f>[1]Traduzioni!$B$6</f>
        <v>ОБРАБОТКА:</v>
      </c>
      <c r="E189" s="115"/>
      <c r="F189" s="115"/>
      <c r="G189" s="477" t="str">
        <f>[1]Traduzioni!$B$26</f>
        <v>Шик</v>
      </c>
      <c r="H189" s="477" t="s">
        <v>697</v>
      </c>
      <c r="I189" s="477" t="str">
        <f>[1]Traduzioni!$B$24</f>
        <v>Стекло</v>
      </c>
      <c r="J189" s="71"/>
      <c r="K189" s="72"/>
    </row>
    <row r="190" spans="1:11" ht="0.75" customHeight="1" thickBot="1" x14ac:dyDescent="0.25">
      <c r="A190" s="73" t="str">
        <f>[1]Traduzioni!$A$5</f>
        <v>FORMATO</v>
      </c>
      <c r="B190" s="491" t="str">
        <f>[1]Traduzioni!$A$49</f>
        <v>Tozzetto 2x2</v>
      </c>
      <c r="C190" s="491"/>
      <c r="D190" s="116" t="str">
        <f>[1]Traduzioni!$A$6</f>
        <v>FINITURA:</v>
      </c>
      <c r="E190" s="117"/>
      <c r="F190" s="117"/>
      <c r="G190" s="478" t="str">
        <f>[1]Traduzioni!$A$26</f>
        <v>Chic</v>
      </c>
      <c r="H190" s="478"/>
      <c r="I190" s="478"/>
      <c r="J190" s="76"/>
      <c r="K190" s="77"/>
    </row>
    <row r="191" spans="1:11" ht="38.25" hidden="1" customHeight="1" thickBot="1" x14ac:dyDescent="0.25">
      <c r="A191" s="78" t="str">
        <f>[1]Traduzioni!$C$5</f>
        <v>SIZE</v>
      </c>
      <c r="B191" s="492" t="str">
        <f>[1]Traduzioni!$C$49</f>
        <v>Tozzetto 2x2</v>
      </c>
      <c r="C191" s="492"/>
      <c r="D191" s="118" t="str">
        <f>[1]Traduzioni!$C$6</f>
        <v>FINISH:</v>
      </c>
      <c r="E191" s="119"/>
      <c r="F191" s="119"/>
      <c r="G191" s="479" t="str">
        <f>[1]Traduzioni!$C$26</f>
        <v>Chic</v>
      </c>
      <c r="H191" s="479"/>
      <c r="I191" s="479"/>
      <c r="J191" s="81"/>
      <c r="K191" s="82"/>
    </row>
    <row r="192" spans="1:11" ht="16.5" hidden="1" thickBot="1" x14ac:dyDescent="0.25">
      <c r="A192" s="66"/>
      <c r="B192" s="66"/>
      <c r="C192" s="66"/>
      <c r="E192" s="113"/>
      <c r="F192" s="113"/>
      <c r="G192" s="66"/>
      <c r="H192" s="66"/>
      <c r="I192" s="66"/>
      <c r="K192" s="66"/>
    </row>
    <row r="193" spans="1:11" ht="47.25" customHeight="1" thickBot="1" x14ac:dyDescent="0.25">
      <c r="A193" s="83" t="str">
        <f>[1]Traduzioni!$B$7</f>
        <v>КОД</v>
      </c>
      <c r="B193" s="84" t="str">
        <f>[1]Traduzioni!$B$8</f>
        <v>АРТИКУЛ</v>
      </c>
      <c r="C193" s="85"/>
      <c r="D193" s="83" t="str">
        <f>[1]Traduzioni!$B$9</f>
        <v>ЕД.ИЗМ.</v>
      </c>
      <c r="E193" s="120" t="str">
        <f>[1]Traduzioni!$B$10</f>
        <v>РУБЛИ</v>
      </c>
      <c r="F193" s="120" t="str">
        <f>[1]Traduzioni!$B$10</f>
        <v>РУБЛИ</v>
      </c>
      <c r="G193" s="87" t="str">
        <f>[1]Traduzioni!$B$13</f>
        <v>Штук в коробке</v>
      </c>
      <c r="H193" s="87" t="s">
        <v>698</v>
      </c>
      <c r="I193" s="87" t="s">
        <v>699</v>
      </c>
      <c r="J193" s="87" t="str">
        <f>[1]Traduzioni!$B$11</f>
        <v>Минималь-ный заказ</v>
      </c>
      <c r="K193" s="87" t="str">
        <f>[1]Traduzioni!$B$12</f>
        <v>Продается только коробками</v>
      </c>
    </row>
    <row r="194" spans="1:11" ht="23.25" hidden="1" customHeight="1" thickBot="1" x14ac:dyDescent="0.25">
      <c r="A194" s="88" t="str">
        <f>[1]Traduzioni!$A$7</f>
        <v>CODICE</v>
      </c>
      <c r="B194" s="89" t="str">
        <f>[1]Traduzioni!$A$8</f>
        <v>ARTICOLO</v>
      </c>
      <c r="C194" s="90"/>
      <c r="D194" s="88" t="str">
        <f>[1]Traduzioni!$A$9</f>
        <v>U.M.</v>
      </c>
      <c r="E194" s="121" t="str">
        <f>[1]Traduzioni!$A$10</f>
        <v>RUBLI</v>
      </c>
      <c r="F194" s="121" t="str">
        <f>[1]Traduzioni!$A$10</f>
        <v>RUBLI</v>
      </c>
      <c r="G194" s="92" t="str">
        <f>[1]Traduzioni!$A$13</f>
        <v>Pz per scatola</v>
      </c>
      <c r="H194" s="92" t="str">
        <f>[1]Traduzioni!$A$14</f>
        <v>Mq per scatola</v>
      </c>
      <c r="I194" s="92" t="str">
        <f>[1]Traduzioni!$A$15</f>
        <v>Mq per pallet</v>
      </c>
      <c r="J194" s="92" t="str">
        <f>[1]Traduzioni!$A$11</f>
        <v>Ordine minimo</v>
      </c>
      <c r="K194" s="92" t="str">
        <f>[1]Traduzioni!$A$12</f>
        <v>Venduto solo a scatole intere</v>
      </c>
    </row>
    <row r="195" spans="1:11" ht="27.75" hidden="1" thickBot="1" x14ac:dyDescent="0.25">
      <c r="A195" s="93" t="str">
        <f>[1]Traduzioni!$C$7</f>
        <v>CODE</v>
      </c>
      <c r="B195" s="94" t="str">
        <f>[1]Traduzioni!$C$8</f>
        <v>ITEM</v>
      </c>
      <c r="C195" s="95"/>
      <c r="D195" s="93" t="str">
        <f>[1]Traduzioni!$C$9</f>
        <v>U.M.</v>
      </c>
      <c r="E195" s="122" t="str">
        <f>[1]Traduzioni!$C$10</f>
        <v>RUBLES</v>
      </c>
      <c r="F195" s="122" t="str">
        <f>[1]Traduzioni!$C$10</f>
        <v>RUBLES</v>
      </c>
      <c r="G195" s="97" t="str">
        <f>[1]Traduzioni!$C$13</f>
        <v>Pieces in a box</v>
      </c>
      <c r="H195" s="97" t="str">
        <f>[1]Traduzioni!$C$14</f>
        <v xml:space="preserve">Sqm in a box </v>
      </c>
      <c r="I195" s="97" t="str">
        <f>[1]Traduzioni!$C$15</f>
        <v xml:space="preserve">Sqm per pallet </v>
      </c>
      <c r="J195" s="97" t="str">
        <f>[1]Traduzioni!$C$11</f>
        <v>Min. Qty to be ordered</v>
      </c>
      <c r="K195" s="97" t="str">
        <f>[1]Traduzioni!$C$12</f>
        <v>Sold for full boxes only</v>
      </c>
    </row>
    <row r="196" spans="1:11" ht="33" customHeight="1" thickBot="1" x14ac:dyDescent="0.25">
      <c r="A196" s="240">
        <v>600090000025</v>
      </c>
      <c r="B196" s="146" t="s">
        <v>937</v>
      </c>
      <c r="C196" s="147"/>
      <c r="D196" s="513" t="s">
        <v>701</v>
      </c>
      <c r="E196" s="514">
        <v>328</v>
      </c>
      <c r="F196" s="515">
        <v>295</v>
      </c>
      <c r="G196" s="513">
        <v>100</v>
      </c>
      <c r="H196" s="513" t="s">
        <v>68</v>
      </c>
      <c r="I196" s="513" t="s">
        <v>68</v>
      </c>
      <c r="J196" s="513" t="s">
        <v>1440</v>
      </c>
      <c r="K196" s="513" t="s">
        <v>709</v>
      </c>
    </row>
    <row r="197" spans="1:11" ht="31.5" x14ac:dyDescent="0.2">
      <c r="A197" s="241">
        <v>600090000026</v>
      </c>
      <c r="B197" s="148" t="s">
        <v>938</v>
      </c>
      <c r="C197" s="144"/>
      <c r="D197" s="513"/>
      <c r="E197" s="514">
        <v>0</v>
      </c>
      <c r="F197" s="515"/>
      <c r="G197" s="513"/>
      <c r="H197" s="513"/>
      <c r="I197" s="513"/>
      <c r="J197" s="513"/>
      <c r="K197" s="513"/>
    </row>
    <row r="198" spans="1:11" ht="16.5" thickBot="1" x14ac:dyDescent="0.25">
      <c r="A198" s="66"/>
      <c r="B198" s="66"/>
      <c r="C198" s="66"/>
      <c r="E198" s="113"/>
      <c r="F198" s="113"/>
      <c r="G198" s="66"/>
      <c r="H198" s="66"/>
      <c r="I198" s="66"/>
      <c r="K198" s="66"/>
    </row>
    <row r="199" spans="1:11" ht="35.25" customHeight="1" thickBot="1" x14ac:dyDescent="0.25">
      <c r="A199" s="68" t="str">
        <f>[1]Traduzioni!$B$5</f>
        <v>ФОРМАТ</v>
      </c>
      <c r="B199" s="490" t="str">
        <f>[1]Traduzioni!$B$50</f>
        <v>Тоццетто 2,5х2,5</v>
      </c>
      <c r="C199" s="490"/>
      <c r="D199" s="114" t="str">
        <f>[1]Traduzioni!$B$6</f>
        <v>ОБРАБОТКА:</v>
      </c>
      <c r="E199" s="115"/>
      <c r="F199" s="115"/>
      <c r="G199" s="477" t="str">
        <f>[1]Traduzioni!$B$27</f>
        <v>Неон</v>
      </c>
      <c r="H199" s="477" t="s">
        <v>697</v>
      </c>
      <c r="I199" s="477" t="str">
        <f>[1]Traduzioni!$B$24</f>
        <v>Стекло</v>
      </c>
      <c r="J199" s="71"/>
      <c r="K199" s="72"/>
    </row>
    <row r="200" spans="1:11" ht="43.5" hidden="1" customHeight="1" thickBot="1" x14ac:dyDescent="0.25">
      <c r="A200" s="73" t="str">
        <f>[1]Traduzioni!$A$5</f>
        <v>FORMATO</v>
      </c>
      <c r="B200" s="491" t="str">
        <f>[1]Traduzioni!$A$50</f>
        <v>Tozzetto 2,5x2,5</v>
      </c>
      <c r="C200" s="491"/>
      <c r="D200" s="116" t="str">
        <f>[1]Traduzioni!$A$6</f>
        <v>FINITURA:</v>
      </c>
      <c r="E200" s="117"/>
      <c r="F200" s="117"/>
      <c r="G200" s="478" t="str">
        <f>[1]Traduzioni!$A$27</f>
        <v>Neon</v>
      </c>
      <c r="H200" s="478"/>
      <c r="I200" s="478"/>
      <c r="J200" s="76"/>
      <c r="K200" s="77"/>
    </row>
    <row r="201" spans="1:11" ht="40.5" hidden="1" customHeight="1" thickBot="1" x14ac:dyDescent="0.25">
      <c r="A201" s="78" t="str">
        <f>[1]Traduzioni!$C$5</f>
        <v>SIZE</v>
      </c>
      <c r="B201" s="492" t="str">
        <f>[1]Traduzioni!$C$50</f>
        <v>Tozzetto 2,5x2,5</v>
      </c>
      <c r="C201" s="492"/>
      <c r="D201" s="118" t="str">
        <f>[1]Traduzioni!$C$6</f>
        <v>FINISH:</v>
      </c>
      <c r="E201" s="119"/>
      <c r="F201" s="119"/>
      <c r="G201" s="479" t="str">
        <f>[1]Traduzioni!$C$27</f>
        <v>Neon</v>
      </c>
      <c r="H201" s="479"/>
      <c r="I201" s="479"/>
      <c r="J201" s="81"/>
      <c r="K201" s="82"/>
    </row>
    <row r="202" spans="1:11" ht="16.5" hidden="1" thickBot="1" x14ac:dyDescent="0.25">
      <c r="A202" s="66"/>
      <c r="B202" s="66"/>
      <c r="C202" s="66"/>
      <c r="E202" s="113"/>
      <c r="F202" s="113"/>
      <c r="G202" s="66"/>
      <c r="H202" s="66"/>
      <c r="I202" s="66"/>
      <c r="K202" s="66"/>
    </row>
    <row r="203" spans="1:11" ht="50.25" customHeight="1" thickBot="1" x14ac:dyDescent="0.25">
      <c r="A203" s="83" t="str">
        <f>[1]Traduzioni!$B$7</f>
        <v>КОД</v>
      </c>
      <c r="B203" s="84" t="str">
        <f>[1]Traduzioni!$B$8</f>
        <v>АРТИКУЛ</v>
      </c>
      <c r="C203" s="85"/>
      <c r="D203" s="83" t="str">
        <f>[1]Traduzioni!$B$9</f>
        <v>ЕД.ИЗМ.</v>
      </c>
      <c r="E203" s="120" t="str">
        <f>[1]Traduzioni!$B$10</f>
        <v>РУБЛИ</v>
      </c>
      <c r="F203" s="120" t="str">
        <f>[1]Traduzioni!$B$10</f>
        <v>РУБЛИ</v>
      </c>
      <c r="G203" s="87" t="str">
        <f>[1]Traduzioni!$B$13</f>
        <v>Штук в коробке</v>
      </c>
      <c r="H203" s="87" t="s">
        <v>698</v>
      </c>
      <c r="I203" s="87" t="s">
        <v>699</v>
      </c>
      <c r="J203" s="87" t="str">
        <f>[1]Traduzioni!$B$11</f>
        <v>Минималь-ный заказ</v>
      </c>
      <c r="K203" s="87" t="str">
        <f>[1]Traduzioni!$B$12</f>
        <v>Продается только коробками</v>
      </c>
    </row>
    <row r="204" spans="1:11" ht="29.25" hidden="1" customHeight="1" thickBot="1" x14ac:dyDescent="0.25">
      <c r="A204" s="88" t="str">
        <f>[1]Traduzioni!$A$7</f>
        <v>CODICE</v>
      </c>
      <c r="B204" s="89" t="str">
        <f>[1]Traduzioni!$A$8</f>
        <v>ARTICOLO</v>
      </c>
      <c r="C204" s="90"/>
      <c r="D204" s="88" t="str">
        <f>[1]Traduzioni!$A$9</f>
        <v>U.M.</v>
      </c>
      <c r="E204" s="121" t="str">
        <f>[1]Traduzioni!$A$10</f>
        <v>RUBLI</v>
      </c>
      <c r="F204" s="121" t="str">
        <f>[1]Traduzioni!$A$10</f>
        <v>RUBLI</v>
      </c>
      <c r="G204" s="92" t="str">
        <f>[1]Traduzioni!$A$13</f>
        <v>Pz per scatola</v>
      </c>
      <c r="H204" s="92" t="str">
        <f>[1]Traduzioni!$A$14</f>
        <v>Mq per scatola</v>
      </c>
      <c r="I204" s="92" t="str">
        <f>[1]Traduzioni!$A$15</f>
        <v>Mq per pallet</v>
      </c>
      <c r="J204" s="92" t="str">
        <f>[1]Traduzioni!$A$11</f>
        <v>Ordine minimo</v>
      </c>
      <c r="K204" s="92" t="str">
        <f>[1]Traduzioni!$A$12</f>
        <v>Venduto solo a scatole intere</v>
      </c>
    </row>
    <row r="205" spans="1:11" ht="62.25" hidden="1" customHeight="1" thickBot="1" x14ac:dyDescent="0.25">
      <c r="A205" s="93" t="str">
        <f>[1]Traduzioni!$C$7</f>
        <v>CODE</v>
      </c>
      <c r="B205" s="94" t="str">
        <f>[1]Traduzioni!$C$8</f>
        <v>ITEM</v>
      </c>
      <c r="C205" s="95"/>
      <c r="D205" s="93" t="str">
        <f>[1]Traduzioni!$C$9</f>
        <v>U.M.</v>
      </c>
      <c r="E205" s="122" t="str">
        <f>[1]Traduzioni!$C$10</f>
        <v>RUBLES</v>
      </c>
      <c r="F205" s="122" t="str">
        <f>[1]Traduzioni!$C$10</f>
        <v>RUBLES</v>
      </c>
      <c r="G205" s="97" t="str">
        <f>[1]Traduzioni!$C$13</f>
        <v>Pieces in a box</v>
      </c>
      <c r="H205" s="97" t="str">
        <f>[1]Traduzioni!$C$14</f>
        <v xml:space="preserve">Sqm in a box </v>
      </c>
      <c r="I205" s="97" t="str">
        <f>[1]Traduzioni!$C$15</f>
        <v xml:space="preserve">Sqm per pallet </v>
      </c>
      <c r="J205" s="97" t="str">
        <f>[1]Traduzioni!$C$11</f>
        <v>Min. Qty to be ordered</v>
      </c>
      <c r="K205" s="97" t="str">
        <f>[1]Traduzioni!$C$12</f>
        <v>Sold for full boxes only</v>
      </c>
    </row>
    <row r="206" spans="1:11" ht="33" customHeight="1" thickBot="1" x14ac:dyDescent="0.25">
      <c r="A206" s="145">
        <v>600090000022</v>
      </c>
      <c r="B206" s="146" t="s">
        <v>763</v>
      </c>
      <c r="C206" s="147"/>
      <c r="D206" s="513" t="s">
        <v>701</v>
      </c>
      <c r="E206" s="514">
        <v>478</v>
      </c>
      <c r="F206" s="515">
        <v>430</v>
      </c>
      <c r="G206" s="513">
        <v>100</v>
      </c>
      <c r="H206" s="513" t="s">
        <v>68</v>
      </c>
      <c r="I206" s="513" t="s">
        <v>68</v>
      </c>
      <c r="J206" s="513" t="s">
        <v>1440</v>
      </c>
      <c r="K206" s="513" t="s">
        <v>709</v>
      </c>
    </row>
    <row r="207" spans="1:11" ht="32.25" thickBot="1" x14ac:dyDescent="0.25">
      <c r="A207" s="145">
        <v>600090000021</v>
      </c>
      <c r="B207" s="148" t="s">
        <v>765</v>
      </c>
      <c r="C207" s="144"/>
      <c r="D207" s="513"/>
      <c r="E207" s="514">
        <v>0</v>
      </c>
      <c r="F207" s="515"/>
      <c r="G207" s="513"/>
      <c r="H207" s="513"/>
      <c r="I207" s="513"/>
      <c r="J207" s="513"/>
      <c r="K207" s="513"/>
    </row>
    <row r="208" spans="1:11" ht="31.5" x14ac:dyDescent="0.2">
      <c r="A208" s="145">
        <v>600090000020</v>
      </c>
      <c r="B208" s="139" t="s">
        <v>766</v>
      </c>
      <c r="C208" s="140"/>
      <c r="D208" s="513"/>
      <c r="E208" s="514">
        <v>0</v>
      </c>
      <c r="F208" s="515"/>
      <c r="G208" s="513"/>
      <c r="H208" s="513"/>
      <c r="I208" s="513"/>
      <c r="J208" s="513"/>
      <c r="K208" s="513"/>
    </row>
    <row r="209" spans="5:6" x14ac:dyDescent="0.2">
      <c r="E209" s="138"/>
      <c r="F209" s="138"/>
    </row>
    <row r="210" spans="5:6" ht="35.25" customHeight="1" x14ac:dyDescent="0.2">
      <c r="E210" s="138"/>
      <c r="F210" s="138"/>
    </row>
    <row r="211" spans="5:6" ht="31.5" customHeight="1" x14ac:dyDescent="0.2">
      <c r="E211" s="138"/>
      <c r="F211" s="138"/>
    </row>
    <row r="212" spans="5:6" ht="33.75" customHeight="1" x14ac:dyDescent="0.2">
      <c r="E212" s="138"/>
      <c r="F212" s="138"/>
    </row>
    <row r="213" spans="5:6" x14ac:dyDescent="0.2">
      <c r="E213" s="138"/>
      <c r="F213" s="138"/>
    </row>
    <row r="214" spans="5:6" x14ac:dyDescent="0.2">
      <c r="E214" s="138"/>
      <c r="F214" s="138"/>
    </row>
    <row r="215" spans="5:6" x14ac:dyDescent="0.2">
      <c r="E215" s="138"/>
      <c r="F215" s="138"/>
    </row>
    <row r="216" spans="5:6" x14ac:dyDescent="0.2">
      <c r="E216" s="138"/>
      <c r="F216" s="138"/>
    </row>
    <row r="217" spans="5:6" x14ac:dyDescent="0.2">
      <c r="E217" s="138"/>
      <c r="F217" s="138"/>
    </row>
    <row r="218" spans="5:6" x14ac:dyDescent="0.2">
      <c r="E218" s="138"/>
      <c r="F218" s="138"/>
    </row>
    <row r="219" spans="5:6" x14ac:dyDescent="0.2">
      <c r="E219" s="138"/>
      <c r="F219" s="138"/>
    </row>
    <row r="220" spans="5:6" x14ac:dyDescent="0.2">
      <c r="E220" s="138"/>
      <c r="F220" s="138"/>
    </row>
    <row r="221" spans="5:6" x14ac:dyDescent="0.2">
      <c r="E221" s="138"/>
      <c r="F221" s="138"/>
    </row>
    <row r="222" spans="5:6" x14ac:dyDescent="0.2">
      <c r="E222" s="138"/>
      <c r="F222" s="138"/>
    </row>
    <row r="223" spans="5:6" x14ac:dyDescent="0.2">
      <c r="E223" s="138"/>
      <c r="F223" s="138"/>
    </row>
    <row r="224" spans="5:6" x14ac:dyDescent="0.2">
      <c r="E224" s="138"/>
      <c r="F224" s="138"/>
    </row>
    <row r="225" spans="5:6" x14ac:dyDescent="0.2">
      <c r="E225" s="138"/>
      <c r="F225" s="138"/>
    </row>
    <row r="226" spans="5:6" x14ac:dyDescent="0.2">
      <c r="E226" s="138"/>
      <c r="F226" s="138"/>
    </row>
    <row r="227" spans="5:6" x14ac:dyDescent="0.2">
      <c r="E227" s="138"/>
      <c r="F227" s="138"/>
    </row>
    <row r="228" spans="5:6" x14ac:dyDescent="0.2">
      <c r="E228" s="138"/>
      <c r="F228" s="138"/>
    </row>
    <row r="229" spans="5:6" x14ac:dyDescent="0.2">
      <c r="E229" s="138"/>
      <c r="F229" s="138"/>
    </row>
    <row r="230" spans="5:6" x14ac:dyDescent="0.2">
      <c r="E230" s="138"/>
      <c r="F230" s="138"/>
    </row>
    <row r="231" spans="5:6" x14ac:dyDescent="0.2">
      <c r="E231" s="138"/>
      <c r="F231" s="138"/>
    </row>
    <row r="232" spans="5:6" x14ac:dyDescent="0.2">
      <c r="E232" s="138"/>
      <c r="F232" s="138"/>
    </row>
    <row r="233" spans="5:6" x14ac:dyDescent="0.2">
      <c r="E233" s="138"/>
      <c r="F233" s="138"/>
    </row>
    <row r="234" spans="5:6" x14ac:dyDescent="0.2">
      <c r="E234" s="138"/>
      <c r="F234" s="138"/>
    </row>
    <row r="235" spans="5:6" x14ac:dyDescent="0.2">
      <c r="E235" s="138"/>
      <c r="F235" s="138"/>
    </row>
    <row r="236" spans="5:6" x14ac:dyDescent="0.2">
      <c r="E236" s="138"/>
      <c r="F236" s="138"/>
    </row>
    <row r="237" spans="5:6" x14ac:dyDescent="0.2">
      <c r="E237" s="138"/>
      <c r="F237" s="138"/>
    </row>
    <row r="238" spans="5:6" x14ac:dyDescent="0.2">
      <c r="E238" s="138"/>
      <c r="F238" s="138"/>
    </row>
    <row r="239" spans="5:6" x14ac:dyDescent="0.2">
      <c r="E239" s="138"/>
      <c r="F239" s="138"/>
    </row>
    <row r="240" spans="5:6" x14ac:dyDescent="0.2">
      <c r="E240" s="138"/>
      <c r="F240" s="138"/>
    </row>
    <row r="241" spans="5:6" x14ac:dyDescent="0.2">
      <c r="E241" s="138"/>
      <c r="F241" s="138"/>
    </row>
    <row r="242" spans="5:6" x14ac:dyDescent="0.2">
      <c r="E242" s="138"/>
      <c r="F242" s="138"/>
    </row>
    <row r="243" spans="5:6" x14ac:dyDescent="0.2">
      <c r="E243" s="138"/>
      <c r="F243" s="138"/>
    </row>
    <row r="244" spans="5:6" x14ac:dyDescent="0.2">
      <c r="E244" s="138"/>
      <c r="F244" s="138"/>
    </row>
    <row r="245" spans="5:6" x14ac:dyDescent="0.2">
      <c r="E245" s="138"/>
      <c r="F245" s="138"/>
    </row>
    <row r="246" spans="5:6" x14ac:dyDescent="0.2">
      <c r="E246" s="138"/>
      <c r="F246" s="138"/>
    </row>
    <row r="247" spans="5:6" x14ac:dyDescent="0.2">
      <c r="E247" s="138"/>
      <c r="F247" s="138"/>
    </row>
    <row r="248" spans="5:6" x14ac:dyDescent="0.2">
      <c r="E248" s="138"/>
      <c r="F248" s="138"/>
    </row>
    <row r="249" spans="5:6" x14ac:dyDescent="0.2">
      <c r="E249" s="138"/>
      <c r="F249" s="138"/>
    </row>
    <row r="250" spans="5:6" x14ac:dyDescent="0.2">
      <c r="E250" s="138"/>
      <c r="F250" s="138"/>
    </row>
    <row r="251" spans="5:6" x14ac:dyDescent="0.2">
      <c r="E251" s="138"/>
      <c r="F251" s="138"/>
    </row>
    <row r="252" spans="5:6" x14ac:dyDescent="0.2">
      <c r="E252" s="138"/>
      <c r="F252" s="138"/>
    </row>
    <row r="253" spans="5:6" x14ac:dyDescent="0.2">
      <c r="E253" s="138"/>
      <c r="F253" s="138"/>
    </row>
    <row r="254" spans="5:6" x14ac:dyDescent="0.2">
      <c r="E254" s="138"/>
      <c r="F254" s="138"/>
    </row>
    <row r="255" spans="5:6" x14ac:dyDescent="0.2">
      <c r="E255" s="138"/>
      <c r="F255" s="138"/>
    </row>
    <row r="256" spans="5:6" x14ac:dyDescent="0.2">
      <c r="E256" s="138"/>
      <c r="F256" s="138"/>
    </row>
    <row r="257" spans="5:6" x14ac:dyDescent="0.2">
      <c r="E257" s="138"/>
      <c r="F257" s="138"/>
    </row>
    <row r="258" spans="5:6" x14ac:dyDescent="0.2">
      <c r="E258" s="138"/>
      <c r="F258" s="138"/>
    </row>
    <row r="259" spans="5:6" x14ac:dyDescent="0.2">
      <c r="E259" s="138"/>
      <c r="F259" s="138"/>
    </row>
    <row r="260" spans="5:6" x14ac:dyDescent="0.2">
      <c r="E260" s="138"/>
      <c r="F260" s="138"/>
    </row>
    <row r="261" spans="5:6" x14ac:dyDescent="0.2">
      <c r="E261" s="138"/>
      <c r="F261" s="138"/>
    </row>
    <row r="262" spans="5:6" x14ac:dyDescent="0.2">
      <c r="E262" s="138"/>
      <c r="F262" s="138"/>
    </row>
    <row r="263" spans="5:6" x14ac:dyDescent="0.2">
      <c r="E263" s="138"/>
      <c r="F263" s="138"/>
    </row>
    <row r="264" spans="5:6" x14ac:dyDescent="0.2">
      <c r="E264" s="138"/>
      <c r="F264" s="138"/>
    </row>
    <row r="265" spans="5:6" x14ac:dyDescent="0.2">
      <c r="E265" s="138"/>
      <c r="F265" s="138"/>
    </row>
    <row r="266" spans="5:6" x14ac:dyDescent="0.2">
      <c r="E266" s="138"/>
      <c r="F266" s="138"/>
    </row>
    <row r="267" spans="5:6" x14ac:dyDescent="0.2">
      <c r="E267" s="138"/>
      <c r="F267" s="138"/>
    </row>
    <row r="268" spans="5:6" x14ac:dyDescent="0.2">
      <c r="E268" s="138"/>
      <c r="F268" s="138"/>
    </row>
    <row r="269" spans="5:6" x14ac:dyDescent="0.2">
      <c r="E269" s="138"/>
      <c r="F269" s="138"/>
    </row>
    <row r="270" spans="5:6" x14ac:dyDescent="0.2">
      <c r="E270" s="138"/>
      <c r="F270" s="138"/>
    </row>
    <row r="271" spans="5:6" x14ac:dyDescent="0.2">
      <c r="E271" s="138"/>
      <c r="F271" s="138"/>
    </row>
    <row r="272" spans="5:6" x14ac:dyDescent="0.2">
      <c r="E272" s="138"/>
      <c r="F272" s="138"/>
    </row>
    <row r="273" spans="5:6" x14ac:dyDescent="0.2">
      <c r="E273" s="138"/>
      <c r="F273" s="138"/>
    </row>
    <row r="274" spans="5:6" x14ac:dyDescent="0.2">
      <c r="E274" s="138"/>
      <c r="F274" s="138"/>
    </row>
    <row r="275" spans="5:6" x14ac:dyDescent="0.2">
      <c r="E275" s="138"/>
      <c r="F275" s="138"/>
    </row>
    <row r="276" spans="5:6" x14ac:dyDescent="0.2">
      <c r="E276" s="138"/>
      <c r="F276" s="138"/>
    </row>
    <row r="277" spans="5:6" x14ac:dyDescent="0.2">
      <c r="E277" s="138"/>
      <c r="F277" s="138"/>
    </row>
    <row r="278" spans="5:6" x14ac:dyDescent="0.2">
      <c r="E278" s="138"/>
      <c r="F278" s="138"/>
    </row>
    <row r="279" spans="5:6" x14ac:dyDescent="0.2">
      <c r="E279" s="138"/>
      <c r="F279" s="138"/>
    </row>
    <row r="280" spans="5:6" x14ac:dyDescent="0.2">
      <c r="E280" s="138"/>
      <c r="F280" s="138"/>
    </row>
    <row r="281" spans="5:6" x14ac:dyDescent="0.2">
      <c r="E281" s="138"/>
      <c r="F281" s="138"/>
    </row>
    <row r="282" spans="5:6" x14ac:dyDescent="0.2">
      <c r="E282" s="138"/>
      <c r="F282" s="138"/>
    </row>
    <row r="283" spans="5:6" x14ac:dyDescent="0.2">
      <c r="E283" s="138"/>
      <c r="F283" s="138"/>
    </row>
    <row r="284" spans="5:6" x14ac:dyDescent="0.2">
      <c r="E284" s="138"/>
      <c r="F284" s="138"/>
    </row>
    <row r="285" spans="5:6" x14ac:dyDescent="0.2">
      <c r="E285" s="138"/>
      <c r="F285" s="138"/>
    </row>
    <row r="286" spans="5:6" x14ac:dyDescent="0.2">
      <c r="E286" s="138"/>
      <c r="F286" s="138"/>
    </row>
    <row r="287" spans="5:6" x14ac:dyDescent="0.2">
      <c r="E287" s="138"/>
      <c r="F287" s="138"/>
    </row>
    <row r="288" spans="5:6" x14ac:dyDescent="0.2">
      <c r="E288" s="138"/>
      <c r="F288" s="138"/>
    </row>
    <row r="289" spans="5:6" x14ac:dyDescent="0.2">
      <c r="E289" s="138"/>
      <c r="F289" s="138"/>
    </row>
    <row r="290" spans="5:6" x14ac:dyDescent="0.2">
      <c r="E290" s="138"/>
      <c r="F290" s="138"/>
    </row>
    <row r="291" spans="5:6" x14ac:dyDescent="0.2">
      <c r="E291" s="138"/>
      <c r="F291" s="138"/>
    </row>
    <row r="292" spans="5:6" x14ac:dyDescent="0.2">
      <c r="E292" s="138"/>
      <c r="F292" s="138"/>
    </row>
    <row r="293" spans="5:6" x14ac:dyDescent="0.2">
      <c r="E293" s="138"/>
      <c r="F293" s="138"/>
    </row>
    <row r="294" spans="5:6" x14ac:dyDescent="0.2">
      <c r="E294" s="138"/>
      <c r="F294" s="138"/>
    </row>
    <row r="295" spans="5:6" x14ac:dyDescent="0.2">
      <c r="E295" s="138"/>
      <c r="F295" s="138"/>
    </row>
    <row r="296" spans="5:6" x14ac:dyDescent="0.2">
      <c r="E296" s="138"/>
      <c r="F296" s="138"/>
    </row>
    <row r="297" spans="5:6" x14ac:dyDescent="0.2">
      <c r="E297" s="138"/>
      <c r="F297" s="138"/>
    </row>
    <row r="298" spans="5:6" x14ac:dyDescent="0.2">
      <c r="E298" s="138"/>
      <c r="F298" s="138"/>
    </row>
    <row r="299" spans="5:6" x14ac:dyDescent="0.2">
      <c r="E299" s="138"/>
      <c r="F299" s="138"/>
    </row>
    <row r="300" spans="5:6" x14ac:dyDescent="0.2">
      <c r="E300" s="138"/>
      <c r="F300" s="138"/>
    </row>
    <row r="301" spans="5:6" x14ac:dyDescent="0.2">
      <c r="E301" s="138"/>
      <c r="F301" s="138"/>
    </row>
    <row r="302" spans="5:6" x14ac:dyDescent="0.2">
      <c r="E302" s="138"/>
      <c r="F302" s="138"/>
    </row>
    <row r="303" spans="5:6" x14ac:dyDescent="0.2">
      <c r="E303" s="138"/>
      <c r="F303" s="138"/>
    </row>
    <row r="304" spans="5:6" x14ac:dyDescent="0.2">
      <c r="E304" s="138"/>
      <c r="F304" s="138"/>
    </row>
    <row r="305" spans="5:6" x14ac:dyDescent="0.2">
      <c r="E305" s="138"/>
      <c r="F305" s="138"/>
    </row>
    <row r="306" spans="5:6" x14ac:dyDescent="0.2">
      <c r="E306" s="138"/>
      <c r="F306" s="138"/>
    </row>
    <row r="307" spans="5:6" x14ac:dyDescent="0.2">
      <c r="E307" s="138"/>
      <c r="F307" s="138"/>
    </row>
    <row r="308" spans="5:6" x14ac:dyDescent="0.2">
      <c r="E308" s="138"/>
      <c r="F308" s="138"/>
    </row>
    <row r="309" spans="5:6" x14ac:dyDescent="0.2">
      <c r="E309" s="138"/>
      <c r="F309" s="138"/>
    </row>
    <row r="310" spans="5:6" x14ac:dyDescent="0.2">
      <c r="E310" s="138"/>
      <c r="F310" s="138"/>
    </row>
    <row r="311" spans="5:6" x14ac:dyDescent="0.2">
      <c r="E311" s="138"/>
      <c r="F311" s="138"/>
    </row>
    <row r="312" spans="5:6" x14ac:dyDescent="0.2">
      <c r="E312" s="138"/>
      <c r="F312" s="138"/>
    </row>
    <row r="313" spans="5:6" x14ac:dyDescent="0.2">
      <c r="E313" s="138"/>
      <c r="F313" s="138"/>
    </row>
    <row r="314" spans="5:6" x14ac:dyDescent="0.2">
      <c r="E314" s="138"/>
      <c r="F314" s="138"/>
    </row>
    <row r="315" spans="5:6" x14ac:dyDescent="0.2">
      <c r="E315" s="138"/>
      <c r="F315" s="138"/>
    </row>
    <row r="316" spans="5:6" x14ac:dyDescent="0.2">
      <c r="E316" s="138"/>
      <c r="F316" s="138"/>
    </row>
    <row r="317" spans="5:6" x14ac:dyDescent="0.2">
      <c r="E317" s="138"/>
      <c r="F317" s="138"/>
    </row>
    <row r="318" spans="5:6" x14ac:dyDescent="0.2">
      <c r="E318" s="138"/>
      <c r="F318" s="138"/>
    </row>
    <row r="319" spans="5:6" x14ac:dyDescent="0.2">
      <c r="E319" s="138"/>
      <c r="F319" s="138"/>
    </row>
    <row r="320" spans="5:6" x14ac:dyDescent="0.2">
      <c r="E320" s="138"/>
      <c r="F320" s="138"/>
    </row>
    <row r="321" spans="5:6" x14ac:dyDescent="0.2">
      <c r="E321" s="138"/>
      <c r="F321" s="138"/>
    </row>
    <row r="322" spans="5:6" x14ac:dyDescent="0.2">
      <c r="E322" s="138"/>
      <c r="F322" s="138"/>
    </row>
    <row r="323" spans="5:6" x14ac:dyDescent="0.2">
      <c r="E323" s="138"/>
      <c r="F323" s="138"/>
    </row>
    <row r="324" spans="5:6" x14ac:dyDescent="0.2">
      <c r="E324" s="138"/>
      <c r="F324" s="138"/>
    </row>
    <row r="325" spans="5:6" x14ac:dyDescent="0.2">
      <c r="E325" s="138"/>
      <c r="F325" s="138"/>
    </row>
    <row r="326" spans="5:6" x14ac:dyDescent="0.2">
      <c r="E326" s="138"/>
      <c r="F326" s="138"/>
    </row>
    <row r="327" spans="5:6" x14ac:dyDescent="0.2">
      <c r="E327" s="138"/>
      <c r="F327" s="138"/>
    </row>
    <row r="328" spans="5:6" x14ac:dyDescent="0.2">
      <c r="E328" s="138"/>
      <c r="F328" s="138"/>
    </row>
    <row r="329" spans="5:6" x14ac:dyDescent="0.2">
      <c r="E329" s="138"/>
      <c r="F329" s="138"/>
    </row>
    <row r="330" spans="5:6" x14ac:dyDescent="0.2">
      <c r="E330" s="138"/>
      <c r="F330" s="138"/>
    </row>
    <row r="331" spans="5:6" x14ac:dyDescent="0.2">
      <c r="E331" s="138"/>
      <c r="F331" s="138"/>
    </row>
    <row r="332" spans="5:6" x14ac:dyDescent="0.2">
      <c r="E332" s="138"/>
      <c r="F332" s="138"/>
    </row>
    <row r="333" spans="5:6" x14ac:dyDescent="0.2">
      <c r="E333" s="138"/>
      <c r="F333" s="138"/>
    </row>
    <row r="334" spans="5:6" x14ac:dyDescent="0.2">
      <c r="E334" s="138"/>
      <c r="F334" s="138"/>
    </row>
    <row r="335" spans="5:6" x14ac:dyDescent="0.2">
      <c r="E335" s="138"/>
      <c r="F335" s="138"/>
    </row>
    <row r="336" spans="5:6" x14ac:dyDescent="0.2">
      <c r="E336" s="138"/>
      <c r="F336" s="138"/>
    </row>
  </sheetData>
  <sheetProtection selectLockedCells="1" selectUnlockedCells="1"/>
  <mergeCells count="238">
    <mergeCell ref="B200:C200"/>
    <mergeCell ref="G200:I200"/>
    <mergeCell ref="K206:K208"/>
    <mergeCell ref="D206:D208"/>
    <mergeCell ref="E206:E208"/>
    <mergeCell ref="F206:F208"/>
    <mergeCell ref="G206:G208"/>
    <mergeCell ref="B201:C201"/>
    <mergeCell ref="G201:I201"/>
    <mergeCell ref="H206:H208"/>
    <mergeCell ref="I206:I208"/>
    <mergeCell ref="J206:J208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B199:C199"/>
    <mergeCell ref="G199:I199"/>
    <mergeCell ref="B189:C189"/>
    <mergeCell ref="G189:I189"/>
    <mergeCell ref="B190:C190"/>
    <mergeCell ref="G190:I190"/>
    <mergeCell ref="B181:C181"/>
    <mergeCell ref="G181:I181"/>
    <mergeCell ref="B182:C182"/>
    <mergeCell ref="G182:I182"/>
    <mergeCell ref="B191:C191"/>
    <mergeCell ref="G191:I191"/>
    <mergeCell ref="B170:C170"/>
    <mergeCell ref="G170:I170"/>
    <mergeCell ref="B171:C171"/>
    <mergeCell ref="G171:I171"/>
    <mergeCell ref="H176:H178"/>
    <mergeCell ref="I176:I178"/>
    <mergeCell ref="J176:J178"/>
    <mergeCell ref="K176:K178"/>
    <mergeCell ref="B180:C180"/>
    <mergeCell ref="G180:I180"/>
    <mergeCell ref="D176:D178"/>
    <mergeCell ref="E176:E178"/>
    <mergeCell ref="F176:F178"/>
    <mergeCell ref="G176:G178"/>
    <mergeCell ref="F165:F167"/>
    <mergeCell ref="G165:G167"/>
    <mergeCell ref="B159:C159"/>
    <mergeCell ref="G159:I159"/>
    <mergeCell ref="K165:K167"/>
    <mergeCell ref="B169:C169"/>
    <mergeCell ref="G169:I169"/>
    <mergeCell ref="D165:D167"/>
    <mergeCell ref="E165:E167"/>
    <mergeCell ref="B160:C160"/>
    <mergeCell ref="G160:I160"/>
    <mergeCell ref="H165:H167"/>
    <mergeCell ref="I165:I167"/>
    <mergeCell ref="J165:J167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B158:C158"/>
    <mergeCell ref="G158:I158"/>
    <mergeCell ref="B148:C148"/>
    <mergeCell ref="G148:I148"/>
    <mergeCell ref="B149:C149"/>
    <mergeCell ref="G149:I149"/>
    <mergeCell ref="B140:C140"/>
    <mergeCell ref="G140:I140"/>
    <mergeCell ref="B141:C141"/>
    <mergeCell ref="G141:I141"/>
    <mergeCell ref="B150:C150"/>
    <mergeCell ref="G150:I150"/>
    <mergeCell ref="J135:J137"/>
    <mergeCell ref="K135:K137"/>
    <mergeCell ref="B139:C139"/>
    <mergeCell ref="G139:I139"/>
    <mergeCell ref="D135:D137"/>
    <mergeCell ref="E135:E137"/>
    <mergeCell ref="F135:F137"/>
    <mergeCell ref="G135:G137"/>
    <mergeCell ref="H135:H137"/>
    <mergeCell ref="B129:C129"/>
    <mergeCell ref="G129:I129"/>
    <mergeCell ref="B130:C130"/>
    <mergeCell ref="G130:I130"/>
    <mergeCell ref="G124:G126"/>
    <mergeCell ref="H124:H126"/>
    <mergeCell ref="I124:I126"/>
    <mergeCell ref="B126:C126"/>
    <mergeCell ref="I135:I137"/>
    <mergeCell ref="J124:J126"/>
    <mergeCell ref="K124:K126"/>
    <mergeCell ref="B128:C128"/>
    <mergeCell ref="G128:I128"/>
    <mergeCell ref="B123:C123"/>
    <mergeCell ref="B124:C124"/>
    <mergeCell ref="D124:D126"/>
    <mergeCell ref="E124:E126"/>
    <mergeCell ref="F124:F126"/>
    <mergeCell ref="B125:C125"/>
    <mergeCell ref="J109:J114"/>
    <mergeCell ref="J95:J100"/>
    <mergeCell ref="B117:C117"/>
    <mergeCell ref="G117:I117"/>
    <mergeCell ref="B118:C118"/>
    <mergeCell ref="G118:I118"/>
    <mergeCell ref="K109:K114"/>
    <mergeCell ref="B116:C116"/>
    <mergeCell ref="G116:I116"/>
    <mergeCell ref="D109:D114"/>
    <mergeCell ref="E109:E114"/>
    <mergeCell ref="B102:C102"/>
    <mergeCell ref="G102:I102"/>
    <mergeCell ref="F109:F114"/>
    <mergeCell ref="G109:G114"/>
    <mergeCell ref="B103:C103"/>
    <mergeCell ref="G103:I103"/>
    <mergeCell ref="B104:C104"/>
    <mergeCell ref="G104:I104"/>
    <mergeCell ref="H109:H114"/>
    <mergeCell ref="I109:I114"/>
    <mergeCell ref="B90:C90"/>
    <mergeCell ref="G90:I90"/>
    <mergeCell ref="D95:D100"/>
    <mergeCell ref="E95:E100"/>
    <mergeCell ref="F95:F100"/>
    <mergeCell ref="G95:G100"/>
    <mergeCell ref="H95:H100"/>
    <mergeCell ref="I95:I100"/>
    <mergeCell ref="K95:K100"/>
    <mergeCell ref="B88:C88"/>
    <mergeCell ref="G88:I88"/>
    <mergeCell ref="B89:C89"/>
    <mergeCell ref="G89:I89"/>
    <mergeCell ref="J81:J84"/>
    <mergeCell ref="K81:K84"/>
    <mergeCell ref="D85:D86"/>
    <mergeCell ref="E85:E86"/>
    <mergeCell ref="F85:F86"/>
    <mergeCell ref="G85:G86"/>
    <mergeCell ref="H85:H86"/>
    <mergeCell ref="I85:I86"/>
    <mergeCell ref="J85:J86"/>
    <mergeCell ref="K85:K86"/>
    <mergeCell ref="B76:C76"/>
    <mergeCell ref="G76:I76"/>
    <mergeCell ref="D81:D84"/>
    <mergeCell ref="E81:E84"/>
    <mergeCell ref="F81:F84"/>
    <mergeCell ref="G81:G84"/>
    <mergeCell ref="D67:D72"/>
    <mergeCell ref="E67:E72"/>
    <mergeCell ref="F67:F72"/>
    <mergeCell ref="G67:K68"/>
    <mergeCell ref="G69:K70"/>
    <mergeCell ref="G71:K72"/>
    <mergeCell ref="H81:H84"/>
    <mergeCell ref="I81:I84"/>
    <mergeCell ref="B74:C74"/>
    <mergeCell ref="G74:I74"/>
    <mergeCell ref="B75:C75"/>
    <mergeCell ref="G75:I75"/>
    <mergeCell ref="B61:C61"/>
    <mergeCell ref="G61:I61"/>
    <mergeCell ref="D53:D58"/>
    <mergeCell ref="E53:E58"/>
    <mergeCell ref="F53:F58"/>
    <mergeCell ref="G53:K54"/>
    <mergeCell ref="G55:K56"/>
    <mergeCell ref="G57:K58"/>
    <mergeCell ref="B62:C62"/>
    <mergeCell ref="G62:I62"/>
    <mergeCell ref="B48:C48"/>
    <mergeCell ref="G48:I48"/>
    <mergeCell ref="J39:J44"/>
    <mergeCell ref="K39:K44"/>
    <mergeCell ref="B46:C46"/>
    <mergeCell ref="G46:I46"/>
    <mergeCell ref="D39:D44"/>
    <mergeCell ref="E39:E44"/>
    <mergeCell ref="B60:C60"/>
    <mergeCell ref="G60:I60"/>
    <mergeCell ref="F39:F44"/>
    <mergeCell ref="G39:G44"/>
    <mergeCell ref="B33:C33"/>
    <mergeCell ref="G33:I33"/>
    <mergeCell ref="B34:C34"/>
    <mergeCell ref="G34:I34"/>
    <mergeCell ref="H39:H44"/>
    <mergeCell ref="I39:I44"/>
    <mergeCell ref="B47:C47"/>
    <mergeCell ref="G47:I47"/>
    <mergeCell ref="K16:K17"/>
    <mergeCell ref="H27:H29"/>
    <mergeCell ref="I27:I29"/>
    <mergeCell ref="J27:J29"/>
    <mergeCell ref="K27:K29"/>
    <mergeCell ref="B32:C32"/>
    <mergeCell ref="G32:I32"/>
    <mergeCell ref="D27:D29"/>
    <mergeCell ref="E27:E29"/>
    <mergeCell ref="F27:F29"/>
    <mergeCell ref="G27:G29"/>
    <mergeCell ref="B20:C22"/>
    <mergeCell ref="G20:I20"/>
    <mergeCell ref="G21:I21"/>
    <mergeCell ref="G22:I22"/>
    <mergeCell ref="I12:I15"/>
    <mergeCell ref="J12:J15"/>
    <mergeCell ref="H12:H15"/>
    <mergeCell ref="I16:I17"/>
    <mergeCell ref="J16:J17"/>
    <mergeCell ref="D16:D17"/>
    <mergeCell ref="E16:E17"/>
    <mergeCell ref="F16:F17"/>
    <mergeCell ref="G16:G17"/>
    <mergeCell ref="H16:H17"/>
    <mergeCell ref="D12:D15"/>
    <mergeCell ref="E12:E15"/>
    <mergeCell ref="F12:F15"/>
    <mergeCell ref="G12:G15"/>
    <mergeCell ref="B5:C7"/>
    <mergeCell ref="G5:I5"/>
    <mergeCell ref="G6:I6"/>
    <mergeCell ref="G7:I7"/>
    <mergeCell ref="B1:B3"/>
    <mergeCell ref="D1:H1"/>
    <mergeCell ref="D2:H2"/>
    <mergeCell ref="D3:K3"/>
    <mergeCell ref="K12:K15"/>
  </mergeCells>
  <printOptions horizontalCentered="1"/>
  <pageMargins left="0.19652777777777777" right="0.19652777777777777" top="0.19652777777777777" bottom="0.19652777777777777" header="0.51180555555555551" footer="0"/>
  <pageSetup paperSize="9" firstPageNumber="0" fitToHeight="0" orientation="portrait" horizontalDpi="300" verticalDpi="300"/>
  <headerFooter alignWithMargins="0">
    <oddFooter>&amp;CCASALI D'ITALIA &amp;P /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8"/>
  </sheetPr>
  <dimension ref="A1:M96"/>
  <sheetViews>
    <sheetView zoomScale="90" zoomScaleNormal="90" zoomScaleSheetLayoutView="70" workbookViewId="0">
      <selection activeCell="A93" sqref="A93"/>
    </sheetView>
  </sheetViews>
  <sheetFormatPr defaultRowHeight="11.25" x14ac:dyDescent="0.2"/>
  <cols>
    <col min="1" max="1" width="20.42578125" style="322" customWidth="1"/>
    <col min="2" max="2" width="37.28515625" style="322" customWidth="1"/>
    <col min="3" max="3" width="3" style="322" customWidth="1"/>
    <col min="4" max="4" width="17" style="322" customWidth="1"/>
    <col min="5" max="5" width="0.140625" style="322" customWidth="1"/>
    <col min="6" max="7" width="11.85546875" style="322" customWidth="1"/>
    <col min="8" max="8" width="13.7109375" style="322" customWidth="1"/>
    <col min="9" max="10" width="12" style="322" customWidth="1"/>
    <col min="11" max="11" width="15.5703125" style="322" customWidth="1"/>
    <col min="12" max="12" width="23.140625" style="322" customWidth="1"/>
    <col min="13" max="16384" width="9.140625" style="322"/>
  </cols>
  <sheetData>
    <row r="1" spans="1:13" s="323" customFormat="1" ht="50.25" customHeight="1" thickBot="1" x14ac:dyDescent="0.25">
      <c r="A1" s="324" t="str">
        <f>[1]Traduzioni!$B$4</f>
        <v>СЕРИЯ</v>
      </c>
      <c r="B1" s="633" t="s">
        <v>1441</v>
      </c>
      <c r="C1" s="325"/>
      <c r="D1" s="634" t="str">
        <f>[1]Traduzioni!$B$101</f>
        <v>КЕРАМОГРАНИТ ОКРАШЕННЫЙ В МАССЕ</v>
      </c>
      <c r="E1" s="634"/>
      <c r="F1" s="634"/>
      <c r="G1" s="634"/>
      <c r="H1" s="634"/>
      <c r="I1" s="634"/>
      <c r="J1" s="326"/>
      <c r="K1" s="326"/>
      <c r="L1" s="327"/>
    </row>
    <row r="2" spans="1:13" s="323" customFormat="1" ht="26.25" hidden="1" customHeight="1" thickBot="1" x14ac:dyDescent="0.25">
      <c r="A2" s="329" t="str">
        <f>[1]Traduzioni!$A$4</f>
        <v>SERIE</v>
      </c>
      <c r="B2" s="633"/>
      <c r="C2" s="330"/>
      <c r="D2" s="635" t="str">
        <f>[1]Traduzioni!$A$101</f>
        <v xml:space="preserve"> Gres Porcellanato colorato in massa         Full Body Coloured Porcelain Stoneware</v>
      </c>
      <c r="E2" s="635"/>
      <c r="F2" s="635"/>
      <c r="G2" s="635"/>
      <c r="H2" s="635"/>
      <c r="I2" s="635"/>
      <c r="J2" s="331"/>
      <c r="K2" s="331"/>
      <c r="L2" s="332"/>
    </row>
    <row r="3" spans="1:13" s="323" customFormat="1" ht="27.75" customHeight="1" thickBot="1" x14ac:dyDescent="0.25">
      <c r="A3" s="333" t="str">
        <f>[1]Traduzioni!$C$4</f>
        <v xml:space="preserve">SERIES </v>
      </c>
      <c r="B3" s="633"/>
      <c r="C3" s="334"/>
      <c r="D3" s="636" t="str">
        <f>[1]Traduzioni!$A$3</f>
        <v>Цены, включая НДС - Prezzi IVA compresa - Prices VAT included</v>
      </c>
      <c r="E3" s="636"/>
      <c r="F3" s="636"/>
      <c r="G3" s="636"/>
      <c r="H3" s="636"/>
      <c r="I3" s="636"/>
      <c r="J3" s="636"/>
      <c r="K3" s="636"/>
      <c r="L3" s="636"/>
    </row>
    <row r="4" spans="1:13" s="323" customFormat="1" ht="29.25" customHeight="1" thickBot="1" x14ac:dyDescent="0.25">
      <c r="A4" s="335"/>
      <c r="B4" s="335"/>
      <c r="C4" s="335"/>
      <c r="D4" s="336"/>
      <c r="E4" s="335"/>
      <c r="F4" s="335"/>
      <c r="G4" s="335"/>
      <c r="H4" s="335"/>
      <c r="I4" s="335"/>
      <c r="J4" s="335"/>
      <c r="K4" s="336"/>
      <c r="L4" s="335"/>
    </row>
    <row r="5" spans="1:13" s="328" customFormat="1" ht="39" customHeight="1" thickBot="1" x14ac:dyDescent="0.25">
      <c r="A5" s="68" t="str">
        <f>[1]Traduzioni!$B$5</f>
        <v>ФОРМАТ</v>
      </c>
      <c r="B5" s="637" t="s">
        <v>1442</v>
      </c>
      <c r="C5" s="637"/>
      <c r="D5" s="638" t="str">
        <f>[1]Traduzioni!$B$6</f>
        <v>ОБРАБОТКА:</v>
      </c>
      <c r="E5" s="638" t="s">
        <v>697</v>
      </c>
      <c r="F5" s="69"/>
      <c r="G5" s="69"/>
      <c r="H5" s="639" t="str">
        <f>[1]Traduzioni!$B$16</f>
        <v>Натуральная</v>
      </c>
      <c r="I5" s="639"/>
      <c r="J5" s="639"/>
      <c r="K5" s="71"/>
      <c r="L5" s="72"/>
    </row>
    <row r="6" spans="1:13" s="328" customFormat="1" ht="25.5" hidden="1" customHeight="1" thickBot="1" x14ac:dyDescent="0.25">
      <c r="A6" s="73" t="str">
        <f>[1]Traduzioni!$A$5</f>
        <v>FORMATO</v>
      </c>
      <c r="B6" s="637"/>
      <c r="C6" s="637"/>
      <c r="D6" s="640" t="str">
        <f>[1]Traduzioni!$A$6</f>
        <v>FINITURA:</v>
      </c>
      <c r="E6" s="640"/>
      <c r="F6" s="74"/>
      <c r="G6" s="74"/>
      <c r="H6" s="543" t="str">
        <f>[1]Traduzioni!$A$16</f>
        <v>Naturale</v>
      </c>
      <c r="I6" s="543"/>
      <c r="J6" s="543"/>
      <c r="K6" s="76"/>
      <c r="L6" s="77"/>
    </row>
    <row r="7" spans="1:13" s="328" customFormat="1" ht="19.5" hidden="1" customHeight="1" thickBot="1" x14ac:dyDescent="0.25">
      <c r="A7" s="78" t="str">
        <f>[1]Traduzioni!$C$5</f>
        <v>SIZE</v>
      </c>
      <c r="B7" s="637"/>
      <c r="C7" s="637"/>
      <c r="D7" s="641" t="str">
        <f>[1]Traduzioni!$C$6</f>
        <v>FINISH:</v>
      </c>
      <c r="E7" s="641" t="s">
        <v>697</v>
      </c>
      <c r="F7" s="79"/>
      <c r="G7" s="79"/>
      <c r="H7" s="642" t="str">
        <f>[1]Traduzioni!$C$16</f>
        <v>Matt</v>
      </c>
      <c r="I7" s="642"/>
      <c r="J7" s="642"/>
      <c r="K7" s="81"/>
      <c r="L7" s="82"/>
    </row>
    <row r="8" spans="1:13" s="337" customFormat="1" ht="13.5" hidden="1" customHeight="1" thickBot="1" x14ac:dyDescent="0.25">
      <c r="A8" s="66"/>
      <c r="B8" s="66"/>
      <c r="C8" s="66"/>
      <c r="D8" s="51"/>
      <c r="E8" s="66"/>
      <c r="F8" s="66"/>
      <c r="G8" s="66"/>
      <c r="H8" s="66"/>
      <c r="I8" s="66"/>
      <c r="J8" s="66"/>
      <c r="K8" s="51"/>
      <c r="L8" s="66"/>
    </row>
    <row r="9" spans="1:13" s="336" customFormat="1" ht="43.5" customHeight="1" thickBot="1" x14ac:dyDescent="0.25">
      <c r="A9" s="83" t="str">
        <f>[1]Traduzioni!$B$7</f>
        <v>КОД</v>
      </c>
      <c r="B9" s="643" t="str">
        <f>[1]Traduzioni!$B$8</f>
        <v>АРТИКУЛ</v>
      </c>
      <c r="C9" s="643"/>
      <c r="D9" s="83" t="str">
        <f>[1]Traduzioni!$B$9</f>
        <v>ЕД.ИЗМ.</v>
      </c>
      <c r="E9" s="84"/>
      <c r="F9" s="86" t="str">
        <f>[1]Traduzioni!$B$10</f>
        <v>РУБЛИ</v>
      </c>
      <c r="G9" s="86" t="str">
        <f>[1]Traduzioni!$B$10</f>
        <v>РУБЛИ</v>
      </c>
      <c r="H9" s="83" t="str">
        <f>[1]Traduzioni!$B$13</f>
        <v>Штук в коробке</v>
      </c>
      <c r="I9" s="83" t="str">
        <f>[1]Traduzioni!$B$14</f>
        <v>М2 в коробке</v>
      </c>
      <c r="J9" s="83" t="str">
        <f>[1]Traduzioni!$B$15</f>
        <v>М2 в паллете</v>
      </c>
      <c r="K9" s="83" t="str">
        <f>[1]Traduzioni!$B$11</f>
        <v>Минималь-ный заказ</v>
      </c>
      <c r="L9" s="83" t="str">
        <f>[1]Traduzioni!$B$12</f>
        <v>Продается только коробками</v>
      </c>
      <c r="M9" s="51"/>
    </row>
    <row r="10" spans="1:13" s="336" customFormat="1" ht="25.5" hidden="1" customHeight="1" thickBot="1" x14ac:dyDescent="0.25">
      <c r="A10" s="88" t="str">
        <f>[1]Traduzioni!$A$7</f>
        <v>CODICE</v>
      </c>
      <c r="B10" s="644" t="str">
        <f>[1]Traduzioni!$A$8</f>
        <v>ARTICOLO</v>
      </c>
      <c r="C10" s="644"/>
      <c r="D10" s="88" t="str">
        <f>[1]Traduzioni!$A$9</f>
        <v>U.M.</v>
      </c>
      <c r="E10" s="89"/>
      <c r="F10" s="91" t="str">
        <f>[1]Traduzioni!$A$10</f>
        <v>RUBLI</v>
      </c>
      <c r="G10" s="91" t="str">
        <f>[1]Traduzioni!$A$10</f>
        <v>RUBLI</v>
      </c>
      <c r="H10" s="88" t="str">
        <f>[1]Traduzioni!$A$13</f>
        <v>Pz per scatola</v>
      </c>
      <c r="I10" s="88" t="str">
        <f>[1]Traduzioni!$A$14</f>
        <v>Mq per scatola</v>
      </c>
      <c r="J10" s="88" t="str">
        <f>[1]Traduzioni!$A$15</f>
        <v>Mq per pallet</v>
      </c>
      <c r="K10" s="88" t="str">
        <f>[1]Traduzioni!$A$11</f>
        <v>Ordine minimo</v>
      </c>
      <c r="L10" s="88" t="str">
        <f>[1]Traduzioni!$A$12</f>
        <v>Venduto solo a scatole intere</v>
      </c>
      <c r="M10" s="51"/>
    </row>
    <row r="11" spans="1:13" s="336" customFormat="1" ht="18.75" hidden="1" customHeight="1" thickBot="1" x14ac:dyDescent="0.25">
      <c r="A11" s="93" t="str">
        <f>[1]Traduzioni!$C$7</f>
        <v>CODE</v>
      </c>
      <c r="B11" s="503" t="str">
        <f>[1]Traduzioni!$C$8</f>
        <v>ITEM</v>
      </c>
      <c r="C11" s="503"/>
      <c r="D11" s="93" t="str">
        <f>[1]Traduzioni!$C$9</f>
        <v>U.M.</v>
      </c>
      <c r="E11" s="94"/>
      <c r="F11" s="96" t="str">
        <f>[1]Traduzioni!$C$10</f>
        <v>RUBLES</v>
      </c>
      <c r="G11" s="96" t="str">
        <f>[1]Traduzioni!$C$10</f>
        <v>RUBLES</v>
      </c>
      <c r="H11" s="93" t="str">
        <f>[1]Traduzioni!$C$13</f>
        <v>Pieces in a box</v>
      </c>
      <c r="I11" s="93" t="str">
        <f>[1]Traduzioni!$C$14</f>
        <v xml:space="preserve">Sqm in a box </v>
      </c>
      <c r="J11" s="93" t="str">
        <f>[1]Traduzioni!$C$15</f>
        <v xml:space="preserve">Sqm per pallet </v>
      </c>
      <c r="K11" s="93" t="str">
        <f>[1]Traduzioni!$C$11</f>
        <v>Min. Qty to be ordered</v>
      </c>
      <c r="L11" s="93" t="str">
        <f>[1]Traduzioni!$C$12</f>
        <v>Sold for full boxes only</v>
      </c>
      <c r="M11" s="51"/>
    </row>
    <row r="12" spans="1:13" s="337" customFormat="1" ht="31.5" customHeight="1" thickBot="1" x14ac:dyDescent="0.25">
      <c r="A12" s="98">
        <v>610010000195</v>
      </c>
      <c r="B12" s="99" t="s">
        <v>1443</v>
      </c>
      <c r="C12" s="100"/>
      <c r="D12" s="484" t="str">
        <f>[1]Traduzioni!$A$89</f>
        <v>М2</v>
      </c>
      <c r="E12" s="480">
        <v>366.28</v>
      </c>
      <c r="F12" s="520">
        <v>1319</v>
      </c>
      <c r="G12" s="482">
        <v>1187</v>
      </c>
      <c r="H12" s="484">
        <v>8</v>
      </c>
      <c r="I12" s="484">
        <v>0.92</v>
      </c>
      <c r="J12" s="484">
        <v>44.16</v>
      </c>
      <c r="K12" s="484" t="str">
        <f>[1]Traduzioni!$A$87</f>
        <v>паллета  pallet</v>
      </c>
      <c r="L12" s="484" t="str">
        <f>[1]Traduzioni!$A$85</f>
        <v>да - sì - yes</v>
      </c>
      <c r="M12" s="67"/>
    </row>
    <row r="13" spans="1:13" s="336" customFormat="1" ht="48.75" customHeight="1" thickBot="1" x14ac:dyDescent="0.25">
      <c r="A13" s="98">
        <v>610010000196</v>
      </c>
      <c r="B13" s="99" t="s">
        <v>1444</v>
      </c>
      <c r="C13" s="107"/>
      <c r="D13" s="484"/>
      <c r="E13" s="480"/>
      <c r="F13" s="520"/>
      <c r="G13" s="482"/>
      <c r="H13" s="484"/>
      <c r="I13" s="484"/>
      <c r="J13" s="484"/>
      <c r="K13" s="484"/>
      <c r="L13" s="484"/>
      <c r="M13" s="51"/>
    </row>
    <row r="14" spans="1:13" s="336" customFormat="1" ht="35.25" customHeight="1" x14ac:dyDescent="0.2">
      <c r="A14" s="98">
        <v>610010000205</v>
      </c>
      <c r="B14" s="99" t="s">
        <v>1445</v>
      </c>
      <c r="C14" s="107"/>
      <c r="D14" s="484"/>
      <c r="E14" s="480"/>
      <c r="F14" s="520"/>
      <c r="G14" s="482"/>
      <c r="H14" s="484"/>
      <c r="I14" s="484"/>
      <c r="J14" s="484"/>
      <c r="K14" s="484"/>
      <c r="L14" s="484"/>
      <c r="M14" s="51"/>
    </row>
    <row r="15" spans="1:13" s="336" customFormat="1" ht="35.25" customHeight="1" x14ac:dyDescent="0.2">
      <c r="A15" s="98">
        <v>610010000206</v>
      </c>
      <c r="B15" s="99" t="s">
        <v>1446</v>
      </c>
      <c r="C15" s="107"/>
      <c r="D15" s="489" t="str">
        <f>[1]Traduzioni!$A$89</f>
        <v>М2</v>
      </c>
      <c r="E15" s="485">
        <v>426.01</v>
      </c>
      <c r="F15" s="584">
        <v>1399</v>
      </c>
      <c r="G15" s="487">
        <v>1259</v>
      </c>
      <c r="H15" s="489">
        <v>8</v>
      </c>
      <c r="I15" s="489">
        <v>0.92</v>
      </c>
      <c r="J15" s="489">
        <v>44.16</v>
      </c>
      <c r="K15" s="489" t="str">
        <f>[1]Traduzioni!$A$87</f>
        <v>паллета  pallet</v>
      </c>
      <c r="L15" s="489" t="str">
        <f>[1]Traduzioni!$A$85</f>
        <v>да - sì - yes</v>
      </c>
      <c r="M15" s="51"/>
    </row>
    <row r="16" spans="1:13" s="338" customFormat="1" ht="34.5" customHeight="1" x14ac:dyDescent="0.2">
      <c r="A16" s="98">
        <v>610010000208</v>
      </c>
      <c r="B16" s="99" t="s">
        <v>1447</v>
      </c>
      <c r="C16" s="107"/>
      <c r="D16" s="489"/>
      <c r="E16" s="485"/>
      <c r="F16" s="584"/>
      <c r="G16" s="487"/>
      <c r="H16" s="489"/>
      <c r="I16" s="489"/>
      <c r="J16" s="489"/>
      <c r="K16" s="489"/>
      <c r="L16" s="489"/>
      <c r="M16" s="52"/>
    </row>
    <row r="17" spans="1:13" s="338" customFormat="1" ht="31.5" x14ac:dyDescent="0.2">
      <c r="A17" s="98">
        <v>610010000207</v>
      </c>
      <c r="B17" s="99" t="s">
        <v>1448</v>
      </c>
      <c r="C17" s="107"/>
      <c r="D17" s="112" t="str">
        <f>[1]Traduzioni!$A$89</f>
        <v>М2</v>
      </c>
      <c r="E17" s="108">
        <v>503.98</v>
      </c>
      <c r="F17" s="150">
        <v>1465</v>
      </c>
      <c r="G17" s="259">
        <v>1318</v>
      </c>
      <c r="H17" s="112">
        <v>8</v>
      </c>
      <c r="I17" s="112">
        <v>0.92</v>
      </c>
      <c r="J17" s="112">
        <v>44.16</v>
      </c>
      <c r="K17" s="112" t="str">
        <f>[1]Traduzioni!$A$87</f>
        <v>паллета  pallet</v>
      </c>
      <c r="L17" s="112" t="str">
        <f>[1]Traduzioni!$A$85</f>
        <v>да - sì - yes</v>
      </c>
      <c r="M17" s="52"/>
    </row>
    <row r="18" spans="1:13" s="338" customFormat="1" ht="36.75" customHeight="1" thickBot="1" x14ac:dyDescent="0.25">
      <c r="A18" s="66"/>
      <c r="B18" s="66"/>
      <c r="C18" s="66"/>
      <c r="D18" s="51"/>
      <c r="E18" s="66"/>
      <c r="F18" s="113"/>
      <c r="G18" s="113"/>
      <c r="H18" s="66"/>
      <c r="I18" s="66"/>
      <c r="J18" s="66"/>
      <c r="K18" s="51"/>
      <c r="L18" s="66"/>
      <c r="M18" s="52"/>
    </row>
    <row r="19" spans="1:13" s="338" customFormat="1" ht="40.5" customHeight="1" thickBot="1" x14ac:dyDescent="0.25">
      <c r="A19" s="68" t="str">
        <f>[1]Traduzioni!$B$5</f>
        <v>ФОРМАТ</v>
      </c>
      <c r="B19" s="630" t="s">
        <v>1449</v>
      </c>
      <c r="C19" s="630"/>
      <c r="D19" s="645" t="str">
        <f>[1]Traduzioni!$B$6</f>
        <v>ОБРАБОТКА:</v>
      </c>
      <c r="E19" s="645" t="s">
        <v>697</v>
      </c>
      <c r="F19" s="115"/>
      <c r="G19" s="115"/>
      <c r="H19" s="639" t="str">
        <f>[1]Traduzioni!$B$16</f>
        <v>Натуральная</v>
      </c>
      <c r="I19" s="639"/>
      <c r="J19" s="639"/>
      <c r="K19" s="71"/>
      <c r="L19" s="72"/>
      <c r="M19" s="52"/>
    </row>
    <row r="20" spans="1:13" s="338" customFormat="1" ht="31.5" hidden="1" customHeight="1" thickBot="1" x14ac:dyDescent="0.25">
      <c r="A20" s="73" t="str">
        <f>[1]Traduzioni!$A$5</f>
        <v>FORMATO</v>
      </c>
      <c r="B20" s="631" t="s">
        <v>1450</v>
      </c>
      <c r="C20" s="631"/>
      <c r="D20" s="646" t="str">
        <f>[1]Traduzioni!$A$6</f>
        <v>FINITURA:</v>
      </c>
      <c r="E20" s="646" t="s">
        <v>697</v>
      </c>
      <c r="F20" s="117"/>
      <c r="G20" s="117"/>
      <c r="H20" s="543" t="str">
        <f>[1]Traduzioni!$A$16</f>
        <v>Naturale</v>
      </c>
      <c r="I20" s="543"/>
      <c r="J20" s="543"/>
      <c r="K20" s="76"/>
      <c r="L20" s="77"/>
      <c r="M20" s="52"/>
    </row>
    <row r="21" spans="1:13" s="338" customFormat="1" ht="33.75" hidden="1" customHeight="1" thickBot="1" x14ac:dyDescent="0.25">
      <c r="A21" s="78" t="str">
        <f>[1]Traduzioni!$C$5</f>
        <v>SIZE</v>
      </c>
      <c r="B21" s="632" t="s">
        <v>1451</v>
      </c>
      <c r="C21" s="632"/>
      <c r="D21" s="641" t="str">
        <f>[1]Traduzioni!$C$6</f>
        <v>FINISH:</v>
      </c>
      <c r="E21" s="641" t="s">
        <v>697</v>
      </c>
      <c r="F21" s="119"/>
      <c r="G21" s="119"/>
      <c r="H21" s="642" t="str">
        <f>[1]Traduzioni!$C$16</f>
        <v>Matt</v>
      </c>
      <c r="I21" s="642"/>
      <c r="J21" s="642"/>
      <c r="K21" s="81"/>
      <c r="L21" s="82"/>
      <c r="M21" s="52"/>
    </row>
    <row r="22" spans="1:13" s="337" customFormat="1" ht="11.25" hidden="1" customHeight="1" thickBot="1" x14ac:dyDescent="0.25">
      <c r="A22" s="66"/>
      <c r="B22" s="66"/>
      <c r="C22" s="66"/>
      <c r="D22" s="51"/>
      <c r="E22" s="66"/>
      <c r="F22" s="113"/>
      <c r="G22" s="113"/>
      <c r="H22" s="66"/>
      <c r="I22" s="66"/>
      <c r="J22" s="66"/>
      <c r="K22" s="51"/>
      <c r="L22" s="66"/>
      <c r="M22" s="67"/>
    </row>
    <row r="23" spans="1:13" s="336" customFormat="1" ht="38.25" customHeight="1" thickBot="1" x14ac:dyDescent="0.25">
      <c r="A23" s="83" t="str">
        <f>[1]Traduzioni!$B$7</f>
        <v>КОД</v>
      </c>
      <c r="B23" s="84" t="str">
        <f>[1]Traduzioni!$B$8</f>
        <v>АРТИКУЛ</v>
      </c>
      <c r="C23" s="85"/>
      <c r="D23" s="83" t="str">
        <f>[1]Traduzioni!$B$9</f>
        <v>ЕД.ИЗМ.</v>
      </c>
      <c r="E23" s="84"/>
      <c r="F23" s="120" t="str">
        <f>[1]Traduzioni!$B$10</f>
        <v>РУБЛИ</v>
      </c>
      <c r="G23" s="120" t="str">
        <f>[1]Traduzioni!$B$10</f>
        <v>РУБЛИ</v>
      </c>
      <c r="H23" s="83" t="str">
        <f>[1]Traduzioni!$B$13</f>
        <v>Штук в коробке</v>
      </c>
      <c r="I23" s="83" t="str">
        <f>[1]Traduzioni!$B$14</f>
        <v>М2 в коробке</v>
      </c>
      <c r="J23" s="83" t="str">
        <f>[1]Traduzioni!$B$15</f>
        <v>М2 в паллете</v>
      </c>
      <c r="K23" s="83" t="str">
        <f>[1]Traduzioni!$B$11</f>
        <v>Минималь-ный заказ</v>
      </c>
      <c r="L23" s="83" t="str">
        <f>[1]Traduzioni!$B$12</f>
        <v>Продается только коробками</v>
      </c>
      <c r="M23" s="51"/>
    </row>
    <row r="24" spans="1:13" s="336" customFormat="1" ht="18" hidden="1" customHeight="1" thickBot="1" x14ac:dyDescent="0.25">
      <c r="A24" s="88" t="str">
        <f>[1]Traduzioni!$A$7</f>
        <v>CODICE</v>
      </c>
      <c r="B24" s="89" t="str">
        <f>[1]Traduzioni!$A$8</f>
        <v>ARTICOLO</v>
      </c>
      <c r="C24" s="90"/>
      <c r="D24" s="88" t="str">
        <f>[1]Traduzioni!$A$9</f>
        <v>U.M.</v>
      </c>
      <c r="E24" s="89"/>
      <c r="F24" s="121" t="str">
        <f>[1]Traduzioni!$A$10</f>
        <v>RUBLI</v>
      </c>
      <c r="G24" s="121" t="str">
        <f>[1]Traduzioni!$A$10</f>
        <v>RUBLI</v>
      </c>
      <c r="H24" s="88" t="str">
        <f>[1]Traduzioni!$A$13</f>
        <v>Pz per scatola</v>
      </c>
      <c r="I24" s="88" t="str">
        <f>[1]Traduzioni!$A$14</f>
        <v>Mq per scatola</v>
      </c>
      <c r="J24" s="88" t="str">
        <f>[1]Traduzioni!$A$15</f>
        <v>Mq per pallet</v>
      </c>
      <c r="K24" s="88" t="str">
        <f>[1]Traduzioni!$A$11</f>
        <v>Ordine minimo</v>
      </c>
      <c r="L24" s="88" t="str">
        <f>[1]Traduzioni!$A$12</f>
        <v>Venduto solo a scatole intere</v>
      </c>
      <c r="M24" s="51"/>
    </row>
    <row r="25" spans="1:13" s="336" customFormat="1" ht="15.75" hidden="1" customHeight="1" thickBot="1" x14ac:dyDescent="0.25">
      <c r="A25" s="93" t="str">
        <f>[1]Traduzioni!$C$7</f>
        <v>CODE</v>
      </c>
      <c r="B25" s="94" t="str">
        <f>[1]Traduzioni!$C$8</f>
        <v>ITEM</v>
      </c>
      <c r="C25" s="95"/>
      <c r="D25" s="93" t="str">
        <f>[1]Traduzioni!$C$9</f>
        <v>U.M.</v>
      </c>
      <c r="E25" s="94"/>
      <c r="F25" s="122" t="str">
        <f>[1]Traduzioni!$C$10</f>
        <v>RUBLES</v>
      </c>
      <c r="G25" s="122" t="str">
        <f>[1]Traduzioni!$C$10</f>
        <v>RUBLES</v>
      </c>
      <c r="H25" s="93" t="str">
        <f>[1]Traduzioni!$C$13</f>
        <v>Pieces in a box</v>
      </c>
      <c r="I25" s="93" t="str">
        <f>[1]Traduzioni!$C$14</f>
        <v xml:space="preserve">Sqm in a box </v>
      </c>
      <c r="J25" s="93" t="str">
        <f>[1]Traduzioni!$C$15</f>
        <v xml:space="preserve">Sqm per pallet </v>
      </c>
      <c r="K25" s="93" t="str">
        <f>[1]Traduzioni!$C$11</f>
        <v>Min. Qty to be ordered</v>
      </c>
      <c r="L25" s="93" t="str">
        <f>[1]Traduzioni!$C$12</f>
        <v>Sold for full boxes only</v>
      </c>
      <c r="M25" s="51"/>
    </row>
    <row r="26" spans="1:13" s="337" customFormat="1" ht="37.5" customHeight="1" thickBot="1" x14ac:dyDescent="0.25">
      <c r="A26" s="98">
        <v>610010000049</v>
      </c>
      <c r="B26" s="99" t="s">
        <v>1452</v>
      </c>
      <c r="C26" s="100"/>
      <c r="D26" s="495" t="s">
        <v>1453</v>
      </c>
      <c r="E26" s="495"/>
      <c r="F26" s="497">
        <v>404</v>
      </c>
      <c r="G26" s="607">
        <v>363</v>
      </c>
      <c r="H26" s="495">
        <v>10</v>
      </c>
      <c r="I26" s="495">
        <v>5.9</v>
      </c>
      <c r="J26" s="495">
        <v>424.8</v>
      </c>
      <c r="K26" s="495" t="s">
        <v>1391</v>
      </c>
      <c r="L26" s="495" t="s">
        <v>808</v>
      </c>
      <c r="M26" s="67"/>
    </row>
    <row r="27" spans="1:13" s="336" customFormat="1" ht="47.25" customHeight="1" thickBot="1" x14ac:dyDescent="0.25">
      <c r="A27" s="98">
        <v>610010000050</v>
      </c>
      <c r="B27" s="99" t="s">
        <v>1454</v>
      </c>
      <c r="C27" s="107"/>
      <c r="D27" s="495"/>
      <c r="E27" s="495"/>
      <c r="F27" s="497"/>
      <c r="G27" s="607"/>
      <c r="H27" s="495"/>
      <c r="I27" s="495"/>
      <c r="J27" s="495"/>
      <c r="K27" s="495"/>
      <c r="L27" s="495"/>
      <c r="M27" s="51"/>
    </row>
    <row r="28" spans="1:13" s="336" customFormat="1" ht="34.5" customHeight="1" thickBot="1" x14ac:dyDescent="0.25">
      <c r="A28" s="98">
        <v>610010000051</v>
      </c>
      <c r="B28" s="99" t="s">
        <v>1455</v>
      </c>
      <c r="C28" s="107"/>
      <c r="D28" s="495"/>
      <c r="E28" s="495"/>
      <c r="F28" s="497"/>
      <c r="G28" s="607"/>
      <c r="H28" s="495"/>
      <c r="I28" s="495"/>
      <c r="J28" s="495"/>
      <c r="K28" s="495"/>
      <c r="L28" s="495"/>
      <c r="M28" s="51"/>
    </row>
    <row r="29" spans="1:13" s="336" customFormat="1" ht="32.25" customHeight="1" thickBot="1" x14ac:dyDescent="0.25">
      <c r="A29" s="98">
        <v>610010000052</v>
      </c>
      <c r="B29" s="99" t="s">
        <v>1456</v>
      </c>
      <c r="C29" s="107"/>
      <c r="D29" s="495"/>
      <c r="E29" s="495"/>
      <c r="F29" s="497"/>
      <c r="G29" s="607"/>
      <c r="H29" s="495"/>
      <c r="I29" s="495"/>
      <c r="J29" s="495"/>
      <c r="K29" s="495"/>
      <c r="L29" s="495"/>
      <c r="M29" s="51"/>
    </row>
    <row r="30" spans="1:13" s="338" customFormat="1" ht="31.5" customHeight="1" thickBot="1" x14ac:dyDescent="0.25">
      <c r="A30" s="98">
        <v>610010000053</v>
      </c>
      <c r="B30" s="99" t="s">
        <v>1457</v>
      </c>
      <c r="C30" s="107"/>
      <c r="D30" s="495"/>
      <c r="E30" s="495"/>
      <c r="F30" s="497"/>
      <c r="G30" s="607"/>
      <c r="H30" s="495"/>
      <c r="I30" s="495"/>
      <c r="J30" s="495"/>
      <c r="K30" s="495"/>
      <c r="L30" s="495"/>
      <c r="M30" s="52"/>
    </row>
    <row r="31" spans="1:13" s="338" customFormat="1" ht="31.5" x14ac:dyDescent="0.2">
      <c r="A31" s="98">
        <v>610010000054</v>
      </c>
      <c r="B31" s="99" t="s">
        <v>1458</v>
      </c>
      <c r="C31" s="107"/>
      <c r="D31" s="495"/>
      <c r="E31" s="495"/>
      <c r="F31" s="497"/>
      <c r="G31" s="607"/>
      <c r="H31" s="495"/>
      <c r="I31" s="495"/>
      <c r="J31" s="495"/>
      <c r="K31" s="495"/>
      <c r="L31" s="495"/>
      <c r="M31" s="52"/>
    </row>
    <row r="32" spans="1:13" s="338" customFormat="1" ht="18.75" thickBot="1" x14ac:dyDescent="0.25">
      <c r="A32" s="66"/>
      <c r="B32" s="66"/>
      <c r="C32" s="66"/>
      <c r="D32" s="51"/>
      <c r="E32" s="66"/>
      <c r="F32" s="113"/>
      <c r="G32" s="339"/>
      <c r="H32" s="66"/>
      <c r="I32" s="66"/>
      <c r="J32" s="66"/>
      <c r="K32" s="51"/>
      <c r="L32" s="66"/>
      <c r="M32" s="52"/>
    </row>
    <row r="33" spans="1:13" s="338" customFormat="1" ht="31.5" customHeight="1" thickBot="1" x14ac:dyDescent="0.25">
      <c r="A33" s="68" t="str">
        <f>[1]Traduzioni!$B$5</f>
        <v>ФОРМАТ</v>
      </c>
      <c r="B33" s="647" t="str">
        <f>[1]Traduzioni!$B$45</f>
        <v>Бордюр 2х60</v>
      </c>
      <c r="C33" s="647"/>
      <c r="D33" s="645" t="str">
        <f>[1]Traduzioni!$B$6</f>
        <v>ОБРАБОТКА:</v>
      </c>
      <c r="E33" s="645" t="s">
        <v>697</v>
      </c>
      <c r="F33" s="115"/>
      <c r="G33" s="115"/>
      <c r="H33" s="639" t="s">
        <v>736</v>
      </c>
      <c r="I33" s="639"/>
      <c r="J33" s="639"/>
      <c r="K33" s="71"/>
      <c r="L33" s="72"/>
      <c r="M33" s="52"/>
    </row>
    <row r="34" spans="1:13" s="338" customFormat="1" ht="30" hidden="1" customHeight="1" thickBot="1" x14ac:dyDescent="0.25">
      <c r="A34" s="73" t="str">
        <f>[1]Traduzioni!$A$5</f>
        <v>FORMATO</v>
      </c>
      <c r="B34" s="648" t="str">
        <f>[1]Traduzioni!$A$45</f>
        <v>Listello 2x60</v>
      </c>
      <c r="C34" s="648"/>
      <c r="D34" s="646" t="str">
        <f>[1]Traduzioni!$A$6</f>
        <v>FINITURA:</v>
      </c>
      <c r="E34" s="646" t="s">
        <v>697</v>
      </c>
      <c r="F34" s="117"/>
      <c r="G34" s="117"/>
      <c r="H34" s="543" t="s">
        <v>737</v>
      </c>
      <c r="I34" s="543"/>
      <c r="J34" s="543"/>
      <c r="K34" s="76"/>
      <c r="L34" s="77"/>
      <c r="M34" s="52"/>
    </row>
    <row r="35" spans="1:13" s="338" customFormat="1" ht="29.25" hidden="1" customHeight="1" thickBot="1" x14ac:dyDescent="0.25">
      <c r="A35" s="78" t="str">
        <f>[1]Traduzioni!$C$5</f>
        <v>SIZE</v>
      </c>
      <c r="B35" s="649" t="str">
        <f>[1]Traduzioni!$C$45</f>
        <v>Listello 2x60</v>
      </c>
      <c r="C35" s="649"/>
      <c r="D35" s="641" t="str">
        <f>[1]Traduzioni!$C$6</f>
        <v>FINISH:</v>
      </c>
      <c r="E35" s="641" t="s">
        <v>697</v>
      </c>
      <c r="F35" s="119"/>
      <c r="G35" s="119"/>
      <c r="H35" s="642" t="s">
        <v>755</v>
      </c>
      <c r="I35" s="642"/>
      <c r="J35" s="642"/>
      <c r="K35" s="81"/>
      <c r="L35" s="82"/>
      <c r="M35" s="52"/>
    </row>
    <row r="36" spans="1:13" s="337" customFormat="1" ht="29.25" hidden="1" customHeight="1" thickBot="1" x14ac:dyDescent="0.25">
      <c r="A36" s="66"/>
      <c r="B36" s="66"/>
      <c r="C36" s="66"/>
      <c r="D36" s="51"/>
      <c r="E36" s="66"/>
      <c r="F36" s="113"/>
      <c r="G36" s="113"/>
      <c r="H36" s="66"/>
      <c r="I36" s="66"/>
      <c r="J36" s="66"/>
      <c r="K36" s="51"/>
      <c r="L36" s="66"/>
      <c r="M36" s="67"/>
    </row>
    <row r="37" spans="1:13" s="51" customFormat="1" ht="41.25" customHeight="1" thickBot="1" x14ac:dyDescent="0.25">
      <c r="A37" s="83" t="str">
        <f>[1]Traduzioni!$B$7</f>
        <v>КОД</v>
      </c>
      <c r="B37" s="84" t="str">
        <f>[1]Traduzioni!$B$8</f>
        <v>АРТИКУЛ</v>
      </c>
      <c r="C37" s="85"/>
      <c r="D37" s="83" t="str">
        <f>[1]Traduzioni!$B$9</f>
        <v>ЕД.ИЗМ.</v>
      </c>
      <c r="E37" s="84"/>
      <c r="F37" s="120" t="str">
        <f>[1]Traduzioni!$B$10</f>
        <v>РУБЛИ</v>
      </c>
      <c r="G37" s="120" t="str">
        <f>[1]Traduzioni!$B$10</f>
        <v>РУБЛИ</v>
      </c>
      <c r="H37" s="87" t="str">
        <f>[1]Traduzioni!$B$13</f>
        <v>Штук в коробке</v>
      </c>
      <c r="I37" s="87" t="s">
        <v>680</v>
      </c>
      <c r="J37" s="87" t="s">
        <v>681</v>
      </c>
      <c r="K37" s="87" t="str">
        <f>[1]Traduzioni!$B$11</f>
        <v>Минималь-ный заказ</v>
      </c>
      <c r="L37" s="87" t="str">
        <f>[1]Traduzioni!$B$12</f>
        <v>Продается только коробками</v>
      </c>
    </row>
    <row r="38" spans="1:13" s="51" customFormat="1" ht="15" hidden="1" customHeight="1" thickBot="1" x14ac:dyDescent="0.25">
      <c r="A38" s="88" t="str">
        <f>[1]Traduzioni!$A$7</f>
        <v>CODICE</v>
      </c>
      <c r="B38" s="89" t="str">
        <f>[1]Traduzioni!$A$8</f>
        <v>ARTICOLO</v>
      </c>
      <c r="C38" s="90"/>
      <c r="D38" s="88" t="str">
        <f>[1]Traduzioni!$A$9</f>
        <v>U.M.</v>
      </c>
      <c r="E38" s="89"/>
      <c r="F38" s="121" t="str">
        <f>[1]Traduzioni!$A$10</f>
        <v>RUBLI</v>
      </c>
      <c r="G38" s="121" t="str">
        <f>[1]Traduzioni!$A$10</f>
        <v>RUBLI</v>
      </c>
      <c r="H38" s="92" t="str">
        <f>[1]Traduzioni!$A$13</f>
        <v>Pz per scatola</v>
      </c>
      <c r="I38" s="92" t="s">
        <v>682</v>
      </c>
      <c r="J38" s="92" t="s">
        <v>683</v>
      </c>
      <c r="K38" s="92" t="str">
        <f>[1]Traduzioni!$A$11</f>
        <v>Ordine minimo</v>
      </c>
      <c r="L38" s="92" t="str">
        <f>[1]Traduzioni!$A$12</f>
        <v>Venduto solo a scatole intere</v>
      </c>
    </row>
    <row r="39" spans="1:13" s="51" customFormat="1" ht="13.5" hidden="1" customHeight="1" thickBot="1" x14ac:dyDescent="0.25">
      <c r="A39" s="93" t="str">
        <f>[1]Traduzioni!$C$7</f>
        <v>CODE</v>
      </c>
      <c r="B39" s="94" t="str">
        <f>[1]Traduzioni!$C$8</f>
        <v>ITEM</v>
      </c>
      <c r="C39" s="95"/>
      <c r="D39" s="93" t="str">
        <f>[1]Traduzioni!$C$9</f>
        <v>U.M.</v>
      </c>
      <c r="E39" s="94"/>
      <c r="F39" s="121" t="str">
        <f>[1]Traduzioni!$C$10</f>
        <v>RUBLES</v>
      </c>
      <c r="G39" s="121" t="str">
        <f>[1]Traduzioni!$C$10</f>
        <v>RUBLES</v>
      </c>
      <c r="H39" s="92" t="str">
        <f>[1]Traduzioni!$C$13</f>
        <v>Pieces in a box</v>
      </c>
      <c r="I39" s="92" t="s">
        <v>684</v>
      </c>
      <c r="J39" s="92" t="s">
        <v>685</v>
      </c>
      <c r="K39" s="92" t="str">
        <f>[1]Traduzioni!$C$11</f>
        <v>Min. Qty to be ordered</v>
      </c>
      <c r="L39" s="92" t="str">
        <f>[1]Traduzioni!$C$12</f>
        <v>Sold for full boxes only</v>
      </c>
    </row>
    <row r="40" spans="1:13" s="67" customFormat="1" ht="36.75" customHeight="1" thickBot="1" x14ac:dyDescent="0.25">
      <c r="A40" s="145">
        <v>600100000019</v>
      </c>
      <c r="B40" s="524" t="s">
        <v>863</v>
      </c>
      <c r="C40" s="524"/>
      <c r="D40" s="650" t="s">
        <v>1459</v>
      </c>
      <c r="E40" s="480">
        <v>297</v>
      </c>
      <c r="F40" s="559">
        <v>768</v>
      </c>
      <c r="G40" s="487">
        <v>691</v>
      </c>
      <c r="H40" s="489">
        <v>10</v>
      </c>
      <c r="I40" s="489"/>
      <c r="J40" s="489"/>
      <c r="K40" s="489" t="str">
        <f>[1]Traduzioni!$A$88</f>
        <v>Коробко  Scatola   Box</v>
      </c>
      <c r="L40" s="489" t="str">
        <f>[1]Traduzioni!$A$85</f>
        <v>да - sì - yes</v>
      </c>
    </row>
    <row r="41" spans="1:13" s="51" customFormat="1" ht="39" customHeight="1" thickBot="1" x14ac:dyDescent="0.25">
      <c r="A41" s="145">
        <v>600100000018</v>
      </c>
      <c r="B41" s="525" t="s">
        <v>739</v>
      </c>
      <c r="C41" s="525"/>
      <c r="D41" s="650"/>
      <c r="E41" s="480"/>
      <c r="F41" s="559"/>
      <c r="G41" s="487"/>
      <c r="H41" s="489"/>
      <c r="I41" s="489"/>
      <c r="J41" s="489"/>
      <c r="K41" s="489"/>
      <c r="L41" s="489"/>
    </row>
    <row r="42" spans="1:13" s="51" customFormat="1" ht="32.25" customHeight="1" x14ac:dyDescent="0.2">
      <c r="A42" s="145">
        <v>600100000017</v>
      </c>
      <c r="B42" s="525" t="s">
        <v>740</v>
      </c>
      <c r="C42" s="525"/>
      <c r="D42" s="650"/>
      <c r="E42" s="480"/>
      <c r="F42" s="559"/>
      <c r="G42" s="487"/>
      <c r="H42" s="489"/>
      <c r="I42" s="489"/>
      <c r="J42" s="489"/>
      <c r="K42" s="489"/>
      <c r="L42" s="489"/>
    </row>
    <row r="43" spans="1:13" s="51" customFormat="1" ht="34.5" customHeight="1" thickBot="1" x14ac:dyDescent="0.25">
      <c r="A43" s="335"/>
      <c r="B43" s="335"/>
      <c r="C43" s="335"/>
      <c r="D43" s="336"/>
      <c r="E43" s="335"/>
      <c r="F43" s="340"/>
      <c r="G43" s="340"/>
      <c r="H43" s="335"/>
      <c r="I43" s="335"/>
      <c r="J43" s="335"/>
      <c r="K43" s="336"/>
      <c r="L43" s="335"/>
    </row>
    <row r="44" spans="1:13" s="52" customFormat="1" ht="36" customHeight="1" thickBot="1" x14ac:dyDescent="0.25">
      <c r="A44" s="68" t="str">
        <f>[1]Traduzioni!$B$5</f>
        <v>ФОРМАТ</v>
      </c>
      <c r="B44" s="647" t="str">
        <f>[1]Traduzioni!$B$45</f>
        <v>Бордюр 2х60</v>
      </c>
      <c r="C44" s="647"/>
      <c r="D44" s="645" t="str">
        <f>[1]Traduzioni!$B$6</f>
        <v>ОБРАБОТКА:</v>
      </c>
      <c r="E44" s="645"/>
      <c r="F44" s="115"/>
      <c r="G44" s="115"/>
      <c r="H44" s="639" t="s">
        <v>726</v>
      </c>
      <c r="I44" s="639" t="s">
        <v>697</v>
      </c>
      <c r="J44" s="639" t="s">
        <v>726</v>
      </c>
      <c r="K44" s="71"/>
      <c r="L44" s="72"/>
    </row>
    <row r="45" spans="1:13" s="52" customFormat="1" ht="32.25" hidden="1" customHeight="1" thickBot="1" x14ac:dyDescent="0.25">
      <c r="A45" s="73" t="str">
        <f>[1]Traduzioni!$A$5</f>
        <v>FORMATO</v>
      </c>
      <c r="B45" s="648" t="str">
        <f>[1]Traduzioni!$A$45</f>
        <v>Listello 2x60</v>
      </c>
      <c r="C45" s="648"/>
      <c r="D45" s="646" t="str">
        <f>[1]Traduzioni!$A$6</f>
        <v>FINITURA:</v>
      </c>
      <c r="E45" s="646"/>
      <c r="F45" s="117"/>
      <c r="G45" s="117"/>
      <c r="H45" s="543" t="s">
        <v>728</v>
      </c>
      <c r="I45" s="543" t="s">
        <v>697</v>
      </c>
      <c r="J45" s="543" t="s">
        <v>728</v>
      </c>
      <c r="K45" s="76"/>
      <c r="L45" s="77"/>
    </row>
    <row r="46" spans="1:13" s="52" customFormat="1" ht="34.5" hidden="1" customHeight="1" thickBot="1" x14ac:dyDescent="0.25">
      <c r="A46" s="78" t="str">
        <f>[1]Traduzioni!$C$5</f>
        <v>SIZE</v>
      </c>
      <c r="B46" s="649" t="str">
        <f>[1]Traduzioni!$C$45</f>
        <v>Listello 2x60</v>
      </c>
      <c r="C46" s="649"/>
      <c r="D46" s="641" t="str">
        <f>[1]Traduzioni!$C$6</f>
        <v>FINISH:</v>
      </c>
      <c r="E46" s="641"/>
      <c r="F46" s="119"/>
      <c r="G46" s="119"/>
      <c r="H46" s="642" t="s">
        <v>798</v>
      </c>
      <c r="I46" s="642" t="s">
        <v>697</v>
      </c>
      <c r="J46" s="642" t="s">
        <v>798</v>
      </c>
      <c r="K46" s="81"/>
      <c r="L46" s="82"/>
    </row>
    <row r="47" spans="1:13" s="337" customFormat="1" ht="15" hidden="1" customHeight="1" thickBot="1" x14ac:dyDescent="0.25">
      <c r="A47" s="66"/>
      <c r="B47" s="66"/>
      <c r="C47" s="66"/>
      <c r="D47" s="51"/>
      <c r="E47" s="66"/>
      <c r="F47" s="113"/>
      <c r="G47" s="113"/>
      <c r="H47" s="66"/>
      <c r="I47" s="66"/>
      <c r="J47" s="66"/>
      <c r="K47" s="51"/>
      <c r="L47" s="66"/>
    </row>
    <row r="48" spans="1:13" s="51" customFormat="1" ht="34.5" customHeight="1" x14ac:dyDescent="0.2">
      <c r="A48" s="83" t="str">
        <f>[1]Traduzioni!$B$7</f>
        <v>КОД</v>
      </c>
      <c r="B48" s="84" t="str">
        <f>[1]Traduzioni!$B$8</f>
        <v>АРТИКУЛ</v>
      </c>
      <c r="C48" s="85"/>
      <c r="D48" s="83" t="str">
        <f>[1]Traduzioni!$B$9</f>
        <v>ЕД.ИЗМ.</v>
      </c>
      <c r="E48" s="84"/>
      <c r="F48" s="120" t="str">
        <f>[1]Traduzioni!$B$10</f>
        <v>РУБЛИ</v>
      </c>
      <c r="G48" s="120" t="str">
        <f>[1]Traduzioni!$B$10</f>
        <v>РУБЛИ</v>
      </c>
      <c r="H48" s="87" t="str">
        <f>[1]Traduzioni!$B$13</f>
        <v>Штук в коробке</v>
      </c>
      <c r="I48" s="87" t="s">
        <v>680</v>
      </c>
      <c r="J48" s="87" t="s">
        <v>681</v>
      </c>
      <c r="K48" s="87" t="str">
        <f>[1]Traduzioni!$B$11</f>
        <v>Минималь-ный заказ</v>
      </c>
      <c r="L48" s="87" t="str">
        <f>[1]Traduzioni!$B$12</f>
        <v>Продается только коробками</v>
      </c>
    </row>
    <row r="49" spans="1:12" s="51" customFormat="1" ht="15" hidden="1" customHeight="1" x14ac:dyDescent="0.2">
      <c r="A49" s="88" t="str">
        <f>[1]Traduzioni!$A$7</f>
        <v>CODICE</v>
      </c>
      <c r="B49" s="89" t="str">
        <f>[1]Traduzioni!$A$8</f>
        <v>ARTICOLO</v>
      </c>
      <c r="C49" s="90"/>
      <c r="D49" s="88" t="str">
        <f>[1]Traduzioni!$A$9</f>
        <v>U.M.</v>
      </c>
      <c r="E49" s="89"/>
      <c r="F49" s="121" t="str">
        <f>[1]Traduzioni!$A$10</f>
        <v>RUBLI</v>
      </c>
      <c r="G49" s="121" t="str">
        <f>[1]Traduzioni!$A$10</f>
        <v>RUBLI</v>
      </c>
      <c r="H49" s="92" t="str">
        <f>[1]Traduzioni!$A$13</f>
        <v>Pz per scatola</v>
      </c>
      <c r="I49" s="92" t="s">
        <v>682</v>
      </c>
      <c r="J49" s="92" t="s">
        <v>683</v>
      </c>
      <c r="K49" s="92" t="str">
        <f>[1]Traduzioni!$A$11</f>
        <v>Ordine minimo</v>
      </c>
      <c r="L49" s="92" t="str">
        <f>[1]Traduzioni!$A$12</f>
        <v>Venduto solo a scatole intere</v>
      </c>
    </row>
    <row r="50" spans="1:12" s="51" customFormat="1" ht="14.25" hidden="1" customHeight="1" thickBot="1" x14ac:dyDescent="0.25">
      <c r="A50" s="93" t="str">
        <f>[1]Traduzioni!$C$7</f>
        <v>CODE</v>
      </c>
      <c r="B50" s="94" t="str">
        <f>[1]Traduzioni!$C$8</f>
        <v>ITEM</v>
      </c>
      <c r="C50" s="95"/>
      <c r="D50" s="93" t="str">
        <f>[1]Traduzioni!$C$9</f>
        <v>U.M.</v>
      </c>
      <c r="E50" s="94"/>
      <c r="F50" s="121" t="str">
        <f>[1]Traduzioni!$C$10</f>
        <v>RUBLES</v>
      </c>
      <c r="G50" s="121" t="str">
        <f>[1]Traduzioni!$C$10</f>
        <v>RUBLES</v>
      </c>
      <c r="H50" s="92" t="str">
        <f>[1]Traduzioni!$C$13</f>
        <v>Pieces in a box</v>
      </c>
      <c r="I50" s="92" t="s">
        <v>684</v>
      </c>
      <c r="J50" s="92" t="s">
        <v>685</v>
      </c>
      <c r="K50" s="92" t="str">
        <f>[1]Traduzioni!$C$11</f>
        <v>Min. Qty to be ordered</v>
      </c>
      <c r="L50" s="92" t="str">
        <f>[1]Traduzioni!$C$12</f>
        <v>Sold for full boxes only</v>
      </c>
    </row>
    <row r="51" spans="1:12" s="67" customFormat="1" ht="33" customHeight="1" x14ac:dyDescent="0.2">
      <c r="A51" s="151">
        <v>600100000012</v>
      </c>
      <c r="B51" s="139" t="s">
        <v>735</v>
      </c>
      <c r="C51" s="152"/>
      <c r="D51" s="153" t="s">
        <v>701</v>
      </c>
      <c r="E51" s="154">
        <v>216</v>
      </c>
      <c r="F51" s="297">
        <v>813</v>
      </c>
      <c r="G51" s="298">
        <v>732</v>
      </c>
      <c r="H51" s="341">
        <v>10</v>
      </c>
      <c r="I51" s="112"/>
      <c r="J51" s="112"/>
      <c r="K51" s="112" t="s">
        <v>1460</v>
      </c>
      <c r="L51" s="111" t="str">
        <f>[1]Traduzioni!$A$85</f>
        <v>да - sì - yes</v>
      </c>
    </row>
    <row r="52" spans="1:12" s="51" customFormat="1" ht="34.5" customHeight="1" thickBot="1" x14ac:dyDescent="0.25">
      <c r="A52" s="335"/>
      <c r="B52" s="335"/>
      <c r="C52" s="335"/>
      <c r="D52" s="336"/>
      <c r="E52" s="335"/>
      <c r="F52" s="340"/>
      <c r="G52" s="340"/>
      <c r="H52" s="335"/>
      <c r="I52" s="335"/>
      <c r="J52" s="335"/>
      <c r="K52" s="336"/>
      <c r="L52" s="335"/>
    </row>
    <row r="53" spans="1:12" s="51" customFormat="1" ht="45" customHeight="1" thickBot="1" x14ac:dyDescent="0.25">
      <c r="A53" s="213" t="str">
        <f>[1]Traduzioni!$B$5</f>
        <v>ФОРМАТ</v>
      </c>
      <c r="B53" s="540" t="str">
        <f>[1]Traduzioni!$B$47</f>
        <v>Бордюр 2,5х60</v>
      </c>
      <c r="C53" s="540"/>
      <c r="D53" s="651" t="str">
        <f>[1]Traduzioni!$B$6</f>
        <v>ОБРАБОТКА:</v>
      </c>
      <c r="E53" s="651" t="s">
        <v>697</v>
      </c>
      <c r="F53" s="214"/>
      <c r="G53" s="214"/>
      <c r="H53" s="652" t="str">
        <f>[1]Traduzioni!$B$27</f>
        <v>Неон</v>
      </c>
      <c r="I53" s="652" t="s">
        <v>697</v>
      </c>
      <c r="J53" s="652" t="str">
        <f>[1]Traduzioni!$B$24</f>
        <v>Стекло</v>
      </c>
      <c r="K53" s="215"/>
      <c r="L53" s="216"/>
    </row>
    <row r="54" spans="1:12" s="51" customFormat="1" ht="34.5" hidden="1" customHeight="1" thickBot="1" x14ac:dyDescent="0.25">
      <c r="A54" s="217" t="str">
        <f>[1]Traduzioni!$A$5</f>
        <v>FORMATO</v>
      </c>
      <c r="B54" s="542" t="str">
        <f>[1]Traduzioni!$A$47</f>
        <v>Listello 2,5x60</v>
      </c>
      <c r="C54" s="542"/>
      <c r="D54" s="653" t="str">
        <f>[1]Traduzioni!$A$6</f>
        <v>FINITURA:</v>
      </c>
      <c r="E54" s="653"/>
      <c r="F54" s="218"/>
      <c r="G54" s="218"/>
      <c r="H54" s="654" t="str">
        <f>[1]Traduzioni!$A$27</f>
        <v>Neon</v>
      </c>
      <c r="I54" s="654"/>
      <c r="J54" s="654"/>
      <c r="K54" s="219"/>
      <c r="L54" s="220"/>
    </row>
    <row r="55" spans="1:12" s="52" customFormat="1" ht="61.5" hidden="1" customHeight="1" thickBot="1" x14ac:dyDescent="0.25">
      <c r="A55" s="221" t="str">
        <f>[1]Traduzioni!$C$5</f>
        <v>SIZE</v>
      </c>
      <c r="B55" s="604" t="str">
        <f>[1]Traduzioni!$C$47</f>
        <v>Listello 2,5x60</v>
      </c>
      <c r="C55" s="604"/>
      <c r="D55" s="655" t="str">
        <f>[1]Traduzioni!$C$6</f>
        <v>FINISH:</v>
      </c>
      <c r="E55" s="655"/>
      <c r="F55" s="222"/>
      <c r="G55" s="222"/>
      <c r="H55" s="656" t="str">
        <f>[1]Traduzioni!$C$27</f>
        <v>Neon</v>
      </c>
      <c r="I55" s="656"/>
      <c r="J55" s="656"/>
      <c r="K55" s="223"/>
      <c r="L55" s="224"/>
    </row>
    <row r="56" spans="1:12" s="337" customFormat="1" ht="29.25" hidden="1" customHeight="1" thickBot="1" x14ac:dyDescent="0.25">
      <c r="A56" s="127"/>
      <c r="B56" s="127"/>
      <c r="C56" s="127"/>
      <c r="D56" s="149"/>
      <c r="E56" s="127"/>
      <c r="F56" s="201"/>
      <c r="G56" s="201"/>
      <c r="H56" s="127"/>
      <c r="I56" s="127"/>
      <c r="J56" s="127"/>
      <c r="K56" s="149"/>
      <c r="L56" s="127"/>
    </row>
    <row r="57" spans="1:12" s="52" customFormat="1" ht="45.75" customHeight="1" thickBot="1" x14ac:dyDescent="0.25">
      <c r="A57" s="225" t="str">
        <f>[1]Traduzioni!$B$7</f>
        <v>КОД</v>
      </c>
      <c r="B57" s="226" t="str">
        <f>[1]Traduzioni!$B$8</f>
        <v>АРТИКУЛ</v>
      </c>
      <c r="C57" s="227"/>
      <c r="D57" s="225" t="str">
        <f>[1]Traduzioni!$B$9</f>
        <v>ЕД.ИЗМ.</v>
      </c>
      <c r="E57" s="226"/>
      <c r="F57" s="228" t="str">
        <f>[1]Traduzioni!$B$10</f>
        <v>РУБЛИ</v>
      </c>
      <c r="G57" s="228" t="str">
        <f>[1]Traduzioni!$B$10</f>
        <v>РУБЛИ</v>
      </c>
      <c r="H57" s="229" t="str">
        <f>[1]Traduzioni!$B$13</f>
        <v>Штук в коробке</v>
      </c>
      <c r="I57" s="229" t="s">
        <v>698</v>
      </c>
      <c r="J57" s="229" t="s">
        <v>699</v>
      </c>
      <c r="K57" s="229" t="str">
        <f>[1]Traduzioni!$B$11</f>
        <v>Минималь-ный заказ</v>
      </c>
      <c r="L57" s="229" t="str">
        <f>[1]Traduzioni!$B$12</f>
        <v>Продается только коробками</v>
      </c>
    </row>
    <row r="58" spans="1:12" s="52" customFormat="1" ht="12.75" hidden="1" customHeight="1" thickBot="1" x14ac:dyDescent="0.25">
      <c r="A58" s="230" t="str">
        <f>[1]Traduzioni!$A$7</f>
        <v>CODICE</v>
      </c>
      <c r="B58" s="231" t="str">
        <f>[1]Traduzioni!$A$8</f>
        <v>ARTICOLO</v>
      </c>
      <c r="C58" s="232"/>
      <c r="D58" s="230" t="str">
        <f>[1]Traduzioni!$A$9</f>
        <v>U.M.</v>
      </c>
      <c r="E58" s="231"/>
      <c r="F58" s="233" t="str">
        <f>[1]Traduzioni!$A$10</f>
        <v>RUBLI</v>
      </c>
      <c r="G58" s="233" t="str">
        <f>[1]Traduzioni!$A$10</f>
        <v>RUBLI</v>
      </c>
      <c r="H58" s="234" t="str">
        <f>[1]Traduzioni!$A$13</f>
        <v>Pz per scatola</v>
      </c>
      <c r="I58" s="234" t="str">
        <f>[1]Traduzioni!$A$14</f>
        <v>Mq per scatola</v>
      </c>
      <c r="J58" s="234" t="str">
        <f>[1]Traduzioni!$A$15</f>
        <v>Mq per pallet</v>
      </c>
      <c r="K58" s="234" t="str">
        <f>[1]Traduzioni!$A$11</f>
        <v>Ordine minimo</v>
      </c>
      <c r="L58" s="234" t="str">
        <f>[1]Traduzioni!$A$12</f>
        <v>Venduto solo a scatole intere</v>
      </c>
    </row>
    <row r="59" spans="1:12" s="52" customFormat="1" ht="12.75" hidden="1" customHeight="1" thickBot="1" x14ac:dyDescent="0.25">
      <c r="A59" s="235" t="str">
        <f>[1]Traduzioni!$C$7</f>
        <v>CODE</v>
      </c>
      <c r="B59" s="236" t="str">
        <f>[1]Traduzioni!$C$8</f>
        <v>ITEM</v>
      </c>
      <c r="C59" s="237"/>
      <c r="D59" s="235" t="str">
        <f>[1]Traduzioni!$C$9</f>
        <v>U.M.</v>
      </c>
      <c r="E59" s="236"/>
      <c r="F59" s="238" t="str">
        <f>[1]Traduzioni!$C$10</f>
        <v>RUBLES</v>
      </c>
      <c r="G59" s="238" t="str">
        <f>[1]Traduzioni!$C$10</f>
        <v>RUBLES</v>
      </c>
      <c r="H59" s="239" t="str">
        <f>[1]Traduzioni!$C$13</f>
        <v>Pieces in a box</v>
      </c>
      <c r="I59" s="239" t="str">
        <f>[1]Traduzioni!$C$14</f>
        <v xml:space="preserve">Sqm in a box </v>
      </c>
      <c r="J59" s="239" t="str">
        <f>[1]Traduzioni!$C$15</f>
        <v xml:space="preserve">Sqm per pallet </v>
      </c>
      <c r="K59" s="239" t="str">
        <f>[1]Traduzioni!$C$11</f>
        <v>Min. Qty to be ordered</v>
      </c>
      <c r="L59" s="239" t="str">
        <f>[1]Traduzioni!$C$12</f>
        <v>Sold for full boxes only</v>
      </c>
    </row>
    <row r="60" spans="1:12" s="52" customFormat="1" ht="32.25" thickBot="1" x14ac:dyDescent="0.25">
      <c r="A60" s="240">
        <v>600090000019</v>
      </c>
      <c r="B60" s="146" t="s">
        <v>893</v>
      </c>
      <c r="C60" s="147"/>
      <c r="D60" s="513" t="s">
        <v>701</v>
      </c>
      <c r="E60" s="613">
        <v>410</v>
      </c>
      <c r="F60" s="576">
        <v>889</v>
      </c>
      <c r="G60" s="577">
        <v>800</v>
      </c>
      <c r="H60" s="513">
        <v>10</v>
      </c>
      <c r="I60" s="513"/>
      <c r="J60" s="513"/>
      <c r="K60" s="513" t="s">
        <v>1460</v>
      </c>
      <c r="L60" s="513" t="s">
        <v>808</v>
      </c>
    </row>
    <row r="61" spans="1:12" s="52" customFormat="1" ht="32.25" thickBot="1" x14ac:dyDescent="0.25">
      <c r="A61" s="241">
        <v>600090000018</v>
      </c>
      <c r="B61" s="148" t="s">
        <v>894</v>
      </c>
      <c r="C61" s="144"/>
      <c r="D61" s="513"/>
      <c r="E61" s="613"/>
      <c r="F61" s="576"/>
      <c r="G61" s="577"/>
      <c r="H61" s="513"/>
      <c r="I61" s="513"/>
      <c r="J61" s="513"/>
      <c r="K61" s="513"/>
      <c r="L61" s="513"/>
    </row>
    <row r="62" spans="1:12" s="52" customFormat="1" ht="31.5" x14ac:dyDescent="0.2">
      <c r="A62" s="145">
        <v>600090000017</v>
      </c>
      <c r="B62" s="139" t="s">
        <v>895</v>
      </c>
      <c r="C62" s="140"/>
      <c r="D62" s="513"/>
      <c r="E62" s="613"/>
      <c r="F62" s="576"/>
      <c r="G62" s="577"/>
      <c r="H62" s="513"/>
      <c r="I62" s="513"/>
      <c r="J62" s="513"/>
      <c r="K62" s="513"/>
      <c r="L62" s="513"/>
    </row>
    <row r="63" spans="1:12" s="52" customFormat="1" ht="16.5" thickBot="1" x14ac:dyDescent="0.25">
      <c r="A63" s="66"/>
      <c r="B63" s="66"/>
      <c r="C63" s="66"/>
      <c r="D63" s="51"/>
      <c r="E63" s="66"/>
      <c r="F63" s="113"/>
      <c r="G63" s="113"/>
      <c r="H63" s="66"/>
      <c r="I63" s="66"/>
      <c r="J63" s="66"/>
      <c r="K63" s="51"/>
      <c r="L63" s="66"/>
    </row>
    <row r="64" spans="1:12" s="52" customFormat="1" ht="37.5" customHeight="1" thickBot="1" x14ac:dyDescent="0.25">
      <c r="A64" s="68" t="str">
        <f>[1]Traduzioni!$B$5</f>
        <v>ФОРМАТ</v>
      </c>
      <c r="B64" s="540" t="str">
        <f>[1]Traduzioni!$B$49</f>
        <v>Тоццетто 2х2</v>
      </c>
      <c r="C64" s="540"/>
      <c r="D64" s="645" t="str">
        <f>[1]Traduzioni!$B$6</f>
        <v>ОБРАБОТКА:</v>
      </c>
      <c r="E64" s="645" t="s">
        <v>697</v>
      </c>
      <c r="F64" s="115"/>
      <c r="G64" s="115"/>
      <c r="H64" s="639" t="s">
        <v>736</v>
      </c>
      <c r="I64" s="639" t="s">
        <v>697</v>
      </c>
      <c r="J64" s="639" t="s">
        <v>736</v>
      </c>
      <c r="K64" s="71"/>
      <c r="L64" s="72"/>
    </row>
    <row r="65" spans="1:12" s="52" customFormat="1" ht="39.75" hidden="1" customHeight="1" thickBot="1" x14ac:dyDescent="0.25">
      <c r="A65" s="73" t="str">
        <f>[1]Traduzioni!$A$5</f>
        <v>FORMATO</v>
      </c>
      <c r="B65" s="542" t="str">
        <f>[1]Traduzioni!$A$49</f>
        <v>Tozzetto 2x2</v>
      </c>
      <c r="C65" s="542"/>
      <c r="D65" s="646" t="str">
        <f>[1]Traduzioni!$A$6</f>
        <v>FINITURA:</v>
      </c>
      <c r="E65" s="646" t="s">
        <v>697</v>
      </c>
      <c r="F65" s="117"/>
      <c r="G65" s="117"/>
      <c r="H65" s="543" t="s">
        <v>737</v>
      </c>
      <c r="I65" s="543"/>
      <c r="J65" s="543"/>
      <c r="K65" s="76"/>
      <c r="L65" s="77"/>
    </row>
    <row r="66" spans="1:12" s="52" customFormat="1" ht="36.75" hidden="1" customHeight="1" thickBot="1" x14ac:dyDescent="0.25">
      <c r="A66" s="78" t="str">
        <f>[1]Traduzioni!$C$5</f>
        <v>SIZE</v>
      </c>
      <c r="B66" s="604" t="str">
        <f>[1]Traduzioni!$C$49</f>
        <v>Tozzetto 2x2</v>
      </c>
      <c r="C66" s="604"/>
      <c r="D66" s="641" t="str">
        <f>[1]Traduzioni!$C$6</f>
        <v>FINISH:</v>
      </c>
      <c r="E66" s="641"/>
      <c r="F66" s="119"/>
      <c r="G66" s="119"/>
      <c r="H66" s="642" t="s">
        <v>755</v>
      </c>
      <c r="I66" s="642"/>
      <c r="J66" s="642"/>
      <c r="K66" s="81"/>
      <c r="L66" s="82"/>
    </row>
    <row r="67" spans="1:12" s="67" customFormat="1" ht="29.25" hidden="1" customHeight="1" thickBot="1" x14ac:dyDescent="0.25">
      <c r="A67" s="66"/>
      <c r="B67" s="66"/>
      <c r="C67" s="66"/>
      <c r="D67" s="51"/>
      <c r="E67" s="66"/>
      <c r="F67" s="113"/>
      <c r="G67" s="113"/>
      <c r="H67" s="66"/>
      <c r="I67" s="66"/>
      <c r="J67" s="66"/>
      <c r="K67" s="51"/>
      <c r="L67" s="66"/>
    </row>
    <row r="68" spans="1:12" s="51" customFormat="1" ht="37.5" customHeight="1" x14ac:dyDescent="0.2">
      <c r="A68" s="83" t="str">
        <f>[1]Traduzioni!$B$7</f>
        <v>КОД</v>
      </c>
      <c r="B68" s="84" t="str">
        <f>[1]Traduzioni!$B$8</f>
        <v>АРТИКУЛ</v>
      </c>
      <c r="C68" s="85"/>
      <c r="D68" s="83" t="str">
        <f>[1]Traduzioni!$B$9</f>
        <v>ЕД.ИЗМ.</v>
      </c>
      <c r="E68" s="84"/>
      <c r="F68" s="120" t="str">
        <f>[1]Traduzioni!$B$10</f>
        <v>РУБЛИ</v>
      </c>
      <c r="G68" s="120" t="str">
        <f>[1]Traduzioni!$B$10</f>
        <v>РУБЛИ</v>
      </c>
      <c r="H68" s="342" t="str">
        <f>[1]Traduzioni!$B$13</f>
        <v>Штук в коробке</v>
      </c>
      <c r="I68" s="343" t="str">
        <f>[1]Traduzioni!$B$14</f>
        <v>М2 в коробке</v>
      </c>
      <c r="J68" s="343" t="str">
        <f>[1]Traduzioni!$B$15</f>
        <v>М2 в паллете</v>
      </c>
      <c r="K68" s="343" t="str">
        <f>[1]Traduzioni!$B$11</f>
        <v>Минималь-ный заказ</v>
      </c>
      <c r="L68" s="344" t="str">
        <f>[1]Traduzioni!$B$12</f>
        <v>Продается только коробками</v>
      </c>
    </row>
    <row r="69" spans="1:12" s="51" customFormat="1" ht="15.75" hidden="1" customHeight="1" x14ac:dyDescent="0.2">
      <c r="A69" s="88" t="str">
        <f>[1]Traduzioni!$A$7</f>
        <v>CODICE</v>
      </c>
      <c r="B69" s="89" t="str">
        <f>[1]Traduzioni!$A$8</f>
        <v>ARTICOLO</v>
      </c>
      <c r="C69" s="90"/>
      <c r="D69" s="88" t="str">
        <f>[1]Traduzioni!$A$9</f>
        <v>U.M.</v>
      </c>
      <c r="E69" s="89"/>
      <c r="F69" s="121" t="str">
        <f>[1]Traduzioni!$A$10</f>
        <v>RUBLI</v>
      </c>
      <c r="G69" s="121" t="str">
        <f>[1]Traduzioni!$A$10</f>
        <v>RUBLI</v>
      </c>
      <c r="H69" s="345" t="str">
        <f>[1]Traduzioni!$A$13</f>
        <v>Pz per scatola</v>
      </c>
      <c r="I69" s="92" t="str">
        <f>[1]Traduzioni!$A$14</f>
        <v>Mq per scatola</v>
      </c>
      <c r="J69" s="92" t="str">
        <f>[1]Traduzioni!$A$15</f>
        <v>Mq per pallet</v>
      </c>
      <c r="K69" s="92" t="str">
        <f>[1]Traduzioni!$A$11</f>
        <v>Ordine minimo</v>
      </c>
      <c r="L69" s="346" t="str">
        <f>[1]Traduzioni!$A$12</f>
        <v>Venduto solo a scatole intere</v>
      </c>
    </row>
    <row r="70" spans="1:12" s="51" customFormat="1" ht="18.75" hidden="1" customHeight="1" thickBot="1" x14ac:dyDescent="0.25">
      <c r="A70" s="93" t="str">
        <f>[1]Traduzioni!$C$7</f>
        <v>CODE</v>
      </c>
      <c r="B70" s="94" t="str">
        <f>[1]Traduzioni!$C$8</f>
        <v>ITEM</v>
      </c>
      <c r="C70" s="95"/>
      <c r="D70" s="88" t="str">
        <f>[1]Traduzioni!$C$9</f>
        <v>U.M.</v>
      </c>
      <c r="E70" s="89"/>
      <c r="F70" s="121" t="str">
        <f>[1]Traduzioni!$C$10</f>
        <v>RUBLES</v>
      </c>
      <c r="G70" s="121" t="str">
        <f>[1]Traduzioni!$C$10</f>
        <v>RUBLES</v>
      </c>
      <c r="H70" s="347" t="str">
        <f>[1]Traduzioni!$C$13</f>
        <v>Pieces in a box</v>
      </c>
      <c r="I70" s="348" t="str">
        <f>[1]Traduzioni!$C$14</f>
        <v xml:space="preserve">Sqm in a box </v>
      </c>
      <c r="J70" s="348" t="str">
        <f>[1]Traduzioni!$C$15</f>
        <v xml:space="preserve">Sqm per pallet </v>
      </c>
      <c r="K70" s="348" t="str">
        <f>[1]Traduzioni!$C$11</f>
        <v>Min. Qty to be ordered</v>
      </c>
      <c r="L70" s="349" t="str">
        <f>[1]Traduzioni!$C$12</f>
        <v>Sold for full boxes only</v>
      </c>
    </row>
    <row r="71" spans="1:12" s="67" customFormat="1" ht="35.25" customHeight="1" x14ac:dyDescent="0.2">
      <c r="A71" s="98">
        <v>600100000006</v>
      </c>
      <c r="B71" s="139" t="s">
        <v>756</v>
      </c>
      <c r="C71" s="100"/>
      <c r="D71" s="536" t="s">
        <v>701</v>
      </c>
      <c r="E71" s="485">
        <v>3670</v>
      </c>
      <c r="F71" s="559">
        <v>161</v>
      </c>
      <c r="G71" s="487">
        <v>145</v>
      </c>
      <c r="H71" s="512">
        <v>100</v>
      </c>
      <c r="I71" s="512"/>
      <c r="J71" s="521"/>
      <c r="K71" s="512" t="s">
        <v>764</v>
      </c>
      <c r="L71" s="512" t="s">
        <v>709</v>
      </c>
    </row>
    <row r="72" spans="1:12" s="51" customFormat="1" ht="31.5" x14ac:dyDescent="0.2">
      <c r="A72" s="98">
        <v>600100000007</v>
      </c>
      <c r="B72" s="139" t="s">
        <v>759</v>
      </c>
      <c r="C72" s="107"/>
      <c r="D72" s="536"/>
      <c r="E72" s="485"/>
      <c r="F72" s="559"/>
      <c r="G72" s="487"/>
      <c r="H72" s="512"/>
      <c r="I72" s="512"/>
      <c r="J72" s="521"/>
      <c r="K72" s="512"/>
      <c r="L72" s="512"/>
    </row>
    <row r="73" spans="1:12" s="51" customFormat="1" ht="31.5" x14ac:dyDescent="0.2">
      <c r="A73" s="98">
        <v>600100000008</v>
      </c>
      <c r="B73" s="139" t="s">
        <v>760</v>
      </c>
      <c r="C73" s="107"/>
      <c r="D73" s="536"/>
      <c r="E73" s="485"/>
      <c r="F73" s="559"/>
      <c r="G73" s="487"/>
      <c r="H73" s="512"/>
      <c r="I73" s="512"/>
      <c r="J73" s="521"/>
      <c r="K73" s="512"/>
      <c r="L73" s="512"/>
    </row>
    <row r="74" spans="1:12" s="51" customFormat="1" ht="16.5" thickBot="1" x14ac:dyDescent="0.25">
      <c r="A74" s="66"/>
      <c r="B74" s="66"/>
      <c r="C74" s="66"/>
      <c r="E74" s="66"/>
      <c r="F74" s="113"/>
      <c r="G74" s="113"/>
      <c r="H74" s="66"/>
      <c r="I74" s="66"/>
      <c r="J74" s="66"/>
      <c r="L74" s="66"/>
    </row>
    <row r="75" spans="1:12" s="52" customFormat="1" ht="34.5" customHeight="1" x14ac:dyDescent="0.2">
      <c r="A75" s="68" t="str">
        <f>[1]Traduzioni!$B$5</f>
        <v>ФОРМАТ</v>
      </c>
      <c r="B75" s="647" t="str">
        <f>[1]Traduzioni!$B$49</f>
        <v>Тоццетто 2х2</v>
      </c>
      <c r="C75" s="647"/>
      <c r="D75" s="645" t="str">
        <f>[1]Traduzioni!$B$6</f>
        <v>ОБРАБОТКА:</v>
      </c>
      <c r="E75" s="645" t="s">
        <v>697</v>
      </c>
      <c r="F75" s="115"/>
      <c r="G75" s="115"/>
      <c r="H75" s="639" t="s">
        <v>726</v>
      </c>
      <c r="I75" s="639" t="s">
        <v>697</v>
      </c>
      <c r="J75" s="639" t="s">
        <v>726</v>
      </c>
      <c r="K75" s="71"/>
      <c r="L75" s="72"/>
    </row>
    <row r="76" spans="1:12" s="52" customFormat="1" ht="0.75" customHeight="1" thickBot="1" x14ac:dyDescent="0.25">
      <c r="A76" s="73" t="str">
        <f>[1]Traduzioni!$A$5</f>
        <v>FORMATO</v>
      </c>
      <c r="B76" s="648" t="str">
        <f>[1]Traduzioni!$A$49</f>
        <v>Tozzetto 2x2</v>
      </c>
      <c r="C76" s="648"/>
      <c r="D76" s="646" t="str">
        <f>[1]Traduzioni!$A$6</f>
        <v>FINITURA:</v>
      </c>
      <c r="E76" s="646" t="s">
        <v>697</v>
      </c>
      <c r="F76" s="117"/>
      <c r="G76" s="117"/>
      <c r="H76" s="543" t="s">
        <v>728</v>
      </c>
      <c r="I76" s="543" t="s">
        <v>697</v>
      </c>
      <c r="J76" s="543" t="s">
        <v>728</v>
      </c>
      <c r="K76" s="76"/>
      <c r="L76" s="77"/>
    </row>
    <row r="77" spans="1:12" s="52" customFormat="1" ht="35.25" hidden="1" customHeight="1" thickBot="1" x14ac:dyDescent="0.25">
      <c r="A77" s="78" t="str">
        <f>[1]Traduzioni!$C$5</f>
        <v>SIZE</v>
      </c>
      <c r="B77" s="649" t="str">
        <f>[1]Traduzioni!$C$49</f>
        <v>Tozzetto 2x2</v>
      </c>
      <c r="C77" s="649"/>
      <c r="D77" s="641" t="str">
        <f>[1]Traduzioni!$C$6</f>
        <v>FINISH:</v>
      </c>
      <c r="E77" s="641" t="s">
        <v>697</v>
      </c>
      <c r="F77" s="119"/>
      <c r="G77" s="119"/>
      <c r="H77" s="642" t="s">
        <v>798</v>
      </c>
      <c r="I77" s="642" t="s">
        <v>697</v>
      </c>
      <c r="J77" s="642" t="s">
        <v>798</v>
      </c>
      <c r="K77" s="81"/>
      <c r="L77" s="82"/>
    </row>
    <row r="78" spans="1:12" s="51" customFormat="1" ht="16.5" hidden="1" thickBot="1" x14ac:dyDescent="0.25">
      <c r="A78" s="66"/>
      <c r="B78" s="66"/>
      <c r="C78" s="66"/>
      <c r="E78" s="66"/>
      <c r="F78" s="113"/>
      <c r="G78" s="113"/>
      <c r="H78" s="66"/>
      <c r="I78" s="66"/>
      <c r="J78" s="66"/>
      <c r="L78" s="66"/>
    </row>
    <row r="79" spans="1:12" s="67" customFormat="1" ht="42.75" customHeight="1" x14ac:dyDescent="0.2">
      <c r="A79" s="83" t="str">
        <f>[1]Traduzioni!$B$7</f>
        <v>КОД</v>
      </c>
      <c r="B79" s="84" t="str">
        <f>[1]Traduzioni!$B$8</f>
        <v>АРТИКУЛ</v>
      </c>
      <c r="C79" s="85"/>
      <c r="D79" s="83" t="str">
        <f>[1]Traduzioni!$B$9</f>
        <v>ЕД.ИЗМ.</v>
      </c>
      <c r="E79" s="84"/>
      <c r="F79" s="120" t="str">
        <f>[1]Traduzioni!$B$10</f>
        <v>РУБЛИ</v>
      </c>
      <c r="G79" s="120" t="str">
        <f>[1]Traduzioni!$B$10</f>
        <v>РУБЛИ</v>
      </c>
      <c r="H79" s="87" t="str">
        <f>[1]Traduzioni!$B$13</f>
        <v>Штук в коробке</v>
      </c>
      <c r="I79" s="87" t="str">
        <f>[1]Traduzioni!$B$14</f>
        <v>М2 в коробке</v>
      </c>
      <c r="J79" s="87" t="str">
        <f>[1]Traduzioni!$B$15</f>
        <v>М2 в паллете</v>
      </c>
      <c r="K79" s="87" t="str">
        <f>[1]Traduzioni!$B$11</f>
        <v>Минималь-ный заказ</v>
      </c>
      <c r="L79" s="87" t="str">
        <f>[1]Traduzioni!$B$12</f>
        <v>Продается только коробками</v>
      </c>
    </row>
    <row r="80" spans="1:12" s="51" customFormat="1" ht="18" hidden="1" customHeight="1" x14ac:dyDescent="0.2">
      <c r="A80" s="88" t="str">
        <f>[1]Traduzioni!$A$7</f>
        <v>CODICE</v>
      </c>
      <c r="B80" s="89" t="str">
        <f>[1]Traduzioni!$A$8</f>
        <v>ARTICOLO</v>
      </c>
      <c r="C80" s="90"/>
      <c r="D80" s="88" t="str">
        <f>[1]Traduzioni!$A$9</f>
        <v>U.M.</v>
      </c>
      <c r="E80" s="89"/>
      <c r="F80" s="121" t="str">
        <f>[1]Traduzioni!$A$10</f>
        <v>RUBLI</v>
      </c>
      <c r="G80" s="121" t="str">
        <f>[1]Traduzioni!$A$10</f>
        <v>RUBLI</v>
      </c>
      <c r="H80" s="92" t="str">
        <f>[1]Traduzioni!$A$13</f>
        <v>Pz per scatola</v>
      </c>
      <c r="I80" s="92" t="str">
        <f>[1]Traduzioni!$A$14</f>
        <v>Mq per scatola</v>
      </c>
      <c r="J80" s="92" t="str">
        <f>[1]Traduzioni!$A$15</f>
        <v>Mq per pallet</v>
      </c>
      <c r="K80" s="92" t="str">
        <f>[1]Traduzioni!$A$11</f>
        <v>Ordine minimo</v>
      </c>
      <c r="L80" s="92" t="str">
        <f>[1]Traduzioni!$A$12</f>
        <v>Venduto solo a scatole intere</v>
      </c>
    </row>
    <row r="81" spans="1:12" s="51" customFormat="1" ht="21" hidden="1" customHeight="1" thickBot="1" x14ac:dyDescent="0.25">
      <c r="A81" s="93" t="str">
        <f>[1]Traduzioni!$C$7</f>
        <v>CODE</v>
      </c>
      <c r="B81" s="94" t="str">
        <f>[1]Traduzioni!$C$8</f>
        <v>ITEM</v>
      </c>
      <c r="C81" s="95"/>
      <c r="D81" s="93" t="str">
        <f>[1]Traduzioni!$C$9</f>
        <v>U.M.</v>
      </c>
      <c r="E81" s="94"/>
      <c r="F81" s="122" t="str">
        <f>[1]Traduzioni!$C$10</f>
        <v>RUBLES</v>
      </c>
      <c r="G81" s="122" t="str">
        <f>[1]Traduzioni!$C$10</f>
        <v>RUBLES</v>
      </c>
      <c r="H81" s="97" t="str">
        <f>[1]Traduzioni!$C$13</f>
        <v>Pieces in a box</v>
      </c>
      <c r="I81" s="97" t="str">
        <f>[1]Traduzioni!$C$14</f>
        <v xml:space="preserve">Sqm in a box </v>
      </c>
      <c r="J81" s="97" t="str">
        <f>[1]Traduzioni!$C$15</f>
        <v xml:space="preserve">Sqm per pallet </v>
      </c>
      <c r="K81" s="97" t="str">
        <f>[1]Traduzioni!$C$11</f>
        <v>Min. Qty to be ordered</v>
      </c>
      <c r="L81" s="97" t="str">
        <f>[1]Traduzioni!$C$12</f>
        <v>Sold for full boxes only</v>
      </c>
    </row>
    <row r="82" spans="1:12" s="51" customFormat="1" ht="27.75" customHeight="1" x14ac:dyDescent="0.2">
      <c r="A82" s="98">
        <v>600100000002</v>
      </c>
      <c r="B82" s="99" t="s">
        <v>803</v>
      </c>
      <c r="C82" s="100"/>
      <c r="D82" s="143" t="s">
        <v>1461</v>
      </c>
      <c r="E82" s="123">
        <v>3990</v>
      </c>
      <c r="F82" s="162">
        <v>180</v>
      </c>
      <c r="G82" s="110">
        <v>162</v>
      </c>
      <c r="H82" s="143">
        <v>100</v>
      </c>
      <c r="I82" s="143"/>
      <c r="J82" s="143"/>
      <c r="K82" s="143" t="s">
        <v>1462</v>
      </c>
      <c r="L82" s="143" t="s">
        <v>709</v>
      </c>
    </row>
    <row r="83" spans="1:12" s="52" customFormat="1" ht="40.5" customHeight="1" thickBot="1" x14ac:dyDescent="0.25">
      <c r="A83" s="335"/>
      <c r="B83" s="350"/>
      <c r="C83" s="350"/>
      <c r="D83" s="336"/>
      <c r="E83" s="335"/>
      <c r="F83" s="340"/>
      <c r="G83" s="340"/>
      <c r="H83" s="335"/>
      <c r="I83" s="335"/>
      <c r="J83" s="335"/>
      <c r="K83" s="336"/>
      <c r="L83" s="335"/>
    </row>
    <row r="84" spans="1:12" s="67" customFormat="1" ht="39" customHeight="1" thickBot="1" x14ac:dyDescent="0.25">
      <c r="A84" s="68" t="str">
        <f>[1]Traduzioni!$B$5</f>
        <v>ФОРМАТ</v>
      </c>
      <c r="B84" s="630" t="str">
        <f>[1]Traduzioni!$B$50</f>
        <v>Тоццетто 2,5х2,5</v>
      </c>
      <c r="C84" s="630"/>
      <c r="D84" s="645" t="s">
        <v>752</v>
      </c>
      <c r="E84" s="645"/>
      <c r="F84" s="115"/>
      <c r="G84" s="115"/>
      <c r="H84" s="639" t="str">
        <f>[1]Traduzioni!$B$27</f>
        <v>Неон</v>
      </c>
      <c r="I84" s="639" t="s">
        <v>697</v>
      </c>
      <c r="J84" s="639" t="str">
        <f>[1]Traduzioni!$B$24</f>
        <v>Стекло</v>
      </c>
      <c r="K84" s="71"/>
      <c r="L84" s="72"/>
    </row>
    <row r="85" spans="1:12" s="51" customFormat="1" ht="32.25" hidden="1" customHeight="1" thickBot="1" x14ac:dyDescent="0.25">
      <c r="A85" s="73" t="str">
        <f>[1]Traduzioni!$A$5</f>
        <v>FORMATO</v>
      </c>
      <c r="B85" s="631" t="str">
        <f>[1]Traduzioni!$A$50</f>
        <v>Tozzetto 2,5x2,5</v>
      </c>
      <c r="C85" s="631"/>
      <c r="D85" s="646" t="s">
        <v>753</v>
      </c>
      <c r="E85" s="646"/>
      <c r="F85" s="117"/>
      <c r="G85" s="117"/>
      <c r="H85" s="543" t="str">
        <f>[1]Traduzioni!$A$27</f>
        <v>Neon</v>
      </c>
      <c r="I85" s="543"/>
      <c r="J85" s="543"/>
      <c r="K85" s="76"/>
      <c r="L85" s="77"/>
    </row>
    <row r="86" spans="1:12" s="51" customFormat="1" ht="44.25" hidden="1" customHeight="1" thickBot="1" x14ac:dyDescent="0.25">
      <c r="A86" s="78" t="str">
        <f>[1]Traduzioni!$C$5</f>
        <v>SIZE</v>
      </c>
      <c r="B86" s="632" t="str">
        <f>[1]Traduzioni!$C$50</f>
        <v>Tozzetto 2,5x2,5</v>
      </c>
      <c r="C86" s="632"/>
      <c r="D86" s="641" t="s">
        <v>754</v>
      </c>
      <c r="E86" s="641"/>
      <c r="F86" s="119"/>
      <c r="G86" s="119"/>
      <c r="H86" s="642" t="str">
        <f>[1]Traduzioni!$C$27</f>
        <v>Neon</v>
      </c>
      <c r="I86" s="642"/>
      <c r="J86" s="642"/>
      <c r="K86" s="81"/>
      <c r="L86" s="82"/>
    </row>
    <row r="87" spans="1:12" s="338" customFormat="1" ht="36" customHeight="1" thickBot="1" x14ac:dyDescent="0.25">
      <c r="A87" s="83" t="str">
        <f>[1]Traduzioni!$B$7</f>
        <v>КОД</v>
      </c>
      <c r="B87" s="84" t="str">
        <f>[1]Traduzioni!$B$8</f>
        <v>АРТИКУЛ</v>
      </c>
      <c r="C87" s="85"/>
      <c r="D87" s="83" t="str">
        <f>[1]Traduzioni!$B$9</f>
        <v>ЕД.ИЗМ.</v>
      </c>
      <c r="E87" s="84"/>
      <c r="F87" s="120" t="str">
        <f>[1]Traduzioni!$B$10</f>
        <v>РУБЛИ</v>
      </c>
      <c r="G87" s="120" t="str">
        <f>[1]Traduzioni!$B$10</f>
        <v>РУБЛИ</v>
      </c>
      <c r="H87" s="87" t="str">
        <f>[1]Traduzioni!$B$13</f>
        <v>Штук в коробке</v>
      </c>
      <c r="I87" s="87" t="str">
        <f>[1]Traduzioni!$B$14</f>
        <v>М2 в коробке</v>
      </c>
      <c r="J87" s="87" t="str">
        <f>[1]Traduzioni!$B$15</f>
        <v>М2 в паллете</v>
      </c>
      <c r="K87" s="87" t="str">
        <f>[1]Traduzioni!$B$11</f>
        <v>Минималь-ный заказ</v>
      </c>
      <c r="L87" s="87" t="str">
        <f>[1]Traduzioni!$B$12</f>
        <v>Продается только коробками</v>
      </c>
    </row>
    <row r="88" spans="1:12" s="52" customFormat="1" ht="19.5" hidden="1" customHeight="1" thickBot="1" x14ac:dyDescent="0.25">
      <c r="A88" s="88" t="str">
        <f>[1]Traduzioni!$A$7</f>
        <v>CODICE</v>
      </c>
      <c r="B88" s="89" t="str">
        <f>[1]Traduzioni!$A$8</f>
        <v>ARTICOLO</v>
      </c>
      <c r="C88" s="90"/>
      <c r="D88" s="88" t="str">
        <f>[1]Traduzioni!$A$9</f>
        <v>U.M.</v>
      </c>
      <c r="E88" s="89"/>
      <c r="F88" s="121" t="str">
        <f>[1]Traduzioni!$A$10</f>
        <v>RUBLI</v>
      </c>
      <c r="G88" s="121" t="str">
        <f>[1]Traduzioni!$A$10</f>
        <v>RUBLI</v>
      </c>
      <c r="H88" s="92" t="str">
        <f>[1]Traduzioni!$A$13</f>
        <v>Pz per scatola</v>
      </c>
      <c r="I88" s="92" t="str">
        <f>[1]Traduzioni!$A$14</f>
        <v>Mq per scatola</v>
      </c>
      <c r="J88" s="92" t="str">
        <f>[1]Traduzioni!$A$15</f>
        <v>Mq per pallet</v>
      </c>
      <c r="K88" s="92" t="str">
        <f>[1]Traduzioni!$A$11</f>
        <v>Ordine minimo</v>
      </c>
      <c r="L88" s="92" t="str">
        <f>[1]Traduzioni!$A$12</f>
        <v>Venduto solo a scatole intere</v>
      </c>
    </row>
    <row r="89" spans="1:12" s="52" customFormat="1" ht="20.25" hidden="1" customHeight="1" thickBot="1" x14ac:dyDescent="0.25">
      <c r="A89" s="93" t="str">
        <f>[1]Traduzioni!$C$7</f>
        <v>CODE</v>
      </c>
      <c r="B89" s="94" t="str">
        <f>[1]Traduzioni!$C$8</f>
        <v>ITEM</v>
      </c>
      <c r="C89" s="95"/>
      <c r="D89" s="88" t="str">
        <f>[1]Traduzioni!$C$9</f>
        <v>U.M.</v>
      </c>
      <c r="E89" s="89"/>
      <c r="F89" s="121" t="str">
        <f>[1]Traduzioni!$C$10</f>
        <v>RUBLES</v>
      </c>
      <c r="G89" s="121" t="str">
        <f>[1]Traduzioni!$C$10</f>
        <v>RUBLES</v>
      </c>
      <c r="H89" s="92" t="str">
        <f>[1]Traduzioni!$C$13</f>
        <v>Pieces in a box</v>
      </c>
      <c r="I89" s="92" t="str">
        <f>[1]Traduzioni!$C$14</f>
        <v xml:space="preserve">Sqm in a box </v>
      </c>
      <c r="J89" s="92" t="str">
        <f>[1]Traduzioni!$C$15</f>
        <v xml:space="preserve">Sqm per pallet </v>
      </c>
      <c r="K89" s="92" t="str">
        <f>[1]Traduzioni!$C$11</f>
        <v>Min. Qty to be ordered</v>
      </c>
      <c r="L89" s="92" t="str">
        <f>[1]Traduzioni!$C$12</f>
        <v>Sold for full boxes only</v>
      </c>
    </row>
    <row r="90" spans="1:12" s="67" customFormat="1" ht="34.5" customHeight="1" thickBot="1" x14ac:dyDescent="0.25">
      <c r="A90" s="145">
        <v>600090000022</v>
      </c>
      <c r="B90" s="146" t="s">
        <v>763</v>
      </c>
      <c r="C90" s="147"/>
      <c r="D90" s="536" t="s">
        <v>701</v>
      </c>
      <c r="E90" s="657">
        <v>2280</v>
      </c>
      <c r="F90" s="514">
        <v>478</v>
      </c>
      <c r="G90" s="515">
        <v>430</v>
      </c>
      <c r="H90" s="536">
        <v>100</v>
      </c>
      <c r="I90" s="536"/>
      <c r="J90" s="536"/>
      <c r="K90" s="536" t="s">
        <v>1462</v>
      </c>
      <c r="L90" s="536" t="s">
        <v>709</v>
      </c>
    </row>
    <row r="91" spans="1:12" s="51" customFormat="1" ht="37.5" customHeight="1" thickBot="1" x14ac:dyDescent="0.25">
      <c r="A91" s="145">
        <v>600090000021</v>
      </c>
      <c r="B91" s="148" t="s">
        <v>765</v>
      </c>
      <c r="C91" s="144"/>
      <c r="D91" s="536"/>
      <c r="E91" s="657"/>
      <c r="F91" s="514">
        <v>0</v>
      </c>
      <c r="G91" s="515"/>
      <c r="H91" s="536"/>
      <c r="I91" s="536"/>
      <c r="J91" s="536"/>
      <c r="K91" s="536"/>
      <c r="L91" s="536"/>
    </row>
    <row r="92" spans="1:12" s="51" customFormat="1" ht="31.5" x14ac:dyDescent="0.2">
      <c r="A92" s="145">
        <v>600090000020</v>
      </c>
      <c r="B92" s="139" t="s">
        <v>766</v>
      </c>
      <c r="C92" s="140"/>
      <c r="D92" s="536"/>
      <c r="E92" s="657"/>
      <c r="F92" s="514">
        <v>0</v>
      </c>
      <c r="G92" s="515"/>
      <c r="H92" s="536"/>
      <c r="I92" s="536"/>
      <c r="J92" s="536"/>
      <c r="K92" s="536"/>
      <c r="L92" s="536"/>
    </row>
    <row r="93" spans="1:12" s="67" customFormat="1" ht="31.5" customHeight="1" x14ac:dyDescent="0.2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</row>
    <row r="94" spans="1:12" s="51" customFormat="1" ht="41.25" customHeight="1" x14ac:dyDescent="0.2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</row>
    <row r="95" spans="1:12" s="51" customFormat="1" ht="40.5" customHeight="1" x14ac:dyDescent="0.2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</row>
    <row r="96" spans="1:12" s="51" customFormat="1" ht="15.75" x14ac:dyDescent="0.2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</row>
  </sheetData>
  <sheetProtection selectLockedCells="1" selectUnlockedCells="1"/>
  <mergeCells count="143">
    <mergeCell ref="K90:K92"/>
    <mergeCell ref="L90:L92"/>
    <mergeCell ref="B86:C86"/>
    <mergeCell ref="D86:E86"/>
    <mergeCell ref="H86:J86"/>
    <mergeCell ref="D90:D92"/>
    <mergeCell ref="E90:E92"/>
    <mergeCell ref="F90:F92"/>
    <mergeCell ref="G90:G92"/>
    <mergeCell ref="H90:H92"/>
    <mergeCell ref="B77:C77"/>
    <mergeCell ref="D77:E77"/>
    <mergeCell ref="H77:J77"/>
    <mergeCell ref="I90:I92"/>
    <mergeCell ref="B84:C84"/>
    <mergeCell ref="D84:E84"/>
    <mergeCell ref="H84:J84"/>
    <mergeCell ref="B85:C85"/>
    <mergeCell ref="D85:E85"/>
    <mergeCell ref="H85:J85"/>
    <mergeCell ref="J90:J92"/>
    <mergeCell ref="B75:C75"/>
    <mergeCell ref="D75:E75"/>
    <mergeCell ref="H75:J75"/>
    <mergeCell ref="D71:D73"/>
    <mergeCell ref="E71:E73"/>
    <mergeCell ref="F71:F73"/>
    <mergeCell ref="G71:G73"/>
    <mergeCell ref="H71:H73"/>
    <mergeCell ref="B76:C76"/>
    <mergeCell ref="D76:E76"/>
    <mergeCell ref="H76:J76"/>
    <mergeCell ref="I71:I73"/>
    <mergeCell ref="J71:J73"/>
    <mergeCell ref="K60:K62"/>
    <mergeCell ref="L60:L62"/>
    <mergeCell ref="B64:C64"/>
    <mergeCell ref="D64:E64"/>
    <mergeCell ref="H64:J64"/>
    <mergeCell ref="D60:D62"/>
    <mergeCell ref="E60:E62"/>
    <mergeCell ref="F60:F62"/>
    <mergeCell ref="B65:C65"/>
    <mergeCell ref="D65:E65"/>
    <mergeCell ref="H65:J65"/>
    <mergeCell ref="B66:C66"/>
    <mergeCell ref="D66:E66"/>
    <mergeCell ref="H66:J66"/>
    <mergeCell ref="K71:K73"/>
    <mergeCell ref="L71:L73"/>
    <mergeCell ref="B53:C53"/>
    <mergeCell ref="D53:E53"/>
    <mergeCell ref="H53:J53"/>
    <mergeCell ref="G60:G62"/>
    <mergeCell ref="H60:H62"/>
    <mergeCell ref="B54:C54"/>
    <mergeCell ref="D54:E54"/>
    <mergeCell ref="H54:J54"/>
    <mergeCell ref="B55:C55"/>
    <mergeCell ref="D55:E55"/>
    <mergeCell ref="H55:J55"/>
    <mergeCell ref="I60:I62"/>
    <mergeCell ref="J60:J62"/>
    <mergeCell ref="F40:F42"/>
    <mergeCell ref="G40:G42"/>
    <mergeCell ref="B44:C44"/>
    <mergeCell ref="D44:E44"/>
    <mergeCell ref="H44:J44"/>
    <mergeCell ref="B45:C45"/>
    <mergeCell ref="D45:E45"/>
    <mergeCell ref="H45:J45"/>
    <mergeCell ref="B46:C46"/>
    <mergeCell ref="D46:E46"/>
    <mergeCell ref="H46:J46"/>
    <mergeCell ref="K26:K31"/>
    <mergeCell ref="H40:H42"/>
    <mergeCell ref="I40:I42"/>
    <mergeCell ref="L26:L31"/>
    <mergeCell ref="B33:C33"/>
    <mergeCell ref="D33:E33"/>
    <mergeCell ref="H33:J33"/>
    <mergeCell ref="D26:D31"/>
    <mergeCell ref="E26:E31"/>
    <mergeCell ref="F26:F31"/>
    <mergeCell ref="B34:C34"/>
    <mergeCell ref="D34:E34"/>
    <mergeCell ref="H34:J34"/>
    <mergeCell ref="B35:C35"/>
    <mergeCell ref="D35:E35"/>
    <mergeCell ref="H35:J35"/>
    <mergeCell ref="J40:J42"/>
    <mergeCell ref="K40:K42"/>
    <mergeCell ref="L40:L42"/>
    <mergeCell ref="B41:C41"/>
    <mergeCell ref="B42:C42"/>
    <mergeCell ref="B40:C40"/>
    <mergeCell ref="D40:D42"/>
    <mergeCell ref="E40:E42"/>
    <mergeCell ref="B19:C19"/>
    <mergeCell ref="D19:E19"/>
    <mergeCell ref="H19:J19"/>
    <mergeCell ref="G26:G31"/>
    <mergeCell ref="H26:H31"/>
    <mergeCell ref="B20:C20"/>
    <mergeCell ref="D20:E20"/>
    <mergeCell ref="H20:J20"/>
    <mergeCell ref="B21:C21"/>
    <mergeCell ref="D21:E21"/>
    <mergeCell ref="H21:J21"/>
    <mergeCell ref="I26:I31"/>
    <mergeCell ref="J26:J31"/>
    <mergeCell ref="J12:J14"/>
    <mergeCell ref="K12:K14"/>
    <mergeCell ref="L12:L14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B9:C9"/>
    <mergeCell ref="B10:C10"/>
    <mergeCell ref="B11:C11"/>
    <mergeCell ref="D12:D14"/>
    <mergeCell ref="E12:E14"/>
    <mergeCell ref="F12:F14"/>
    <mergeCell ref="G12:G14"/>
    <mergeCell ref="H12:H14"/>
    <mergeCell ref="I12:I14"/>
    <mergeCell ref="B1:B3"/>
    <mergeCell ref="D1:I1"/>
    <mergeCell ref="D2:I2"/>
    <mergeCell ref="D3:L3"/>
    <mergeCell ref="B5:C7"/>
    <mergeCell ref="D5:E5"/>
    <mergeCell ref="H5:J5"/>
    <mergeCell ref="D6:E6"/>
    <mergeCell ref="H6:J6"/>
    <mergeCell ref="D7:E7"/>
    <mergeCell ref="H7:J7"/>
  </mergeCells>
  <pageMargins left="0.5" right="0.2902777777777778" top="0.25" bottom="0.98402777777777772" header="0.51180555555555551" footer="0.51180555555555551"/>
  <pageSetup paperSize="9" scale="69" firstPageNumber="0" orientation="landscape" horizontalDpi="300" verticalDpi="30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IS144"/>
  <sheetViews>
    <sheetView zoomScale="90" zoomScaleNormal="90" zoomScaleSheetLayoutView="75" workbookViewId="0">
      <selection activeCell="E4" sqref="E1:E65536"/>
    </sheetView>
  </sheetViews>
  <sheetFormatPr defaultRowHeight="15.75" x14ac:dyDescent="0.2"/>
  <cols>
    <col min="1" max="1" width="21.5703125" style="51" customWidth="1"/>
    <col min="2" max="2" width="44.85546875" style="51" customWidth="1"/>
    <col min="3" max="3" width="0.85546875" style="51" customWidth="1"/>
    <col min="4" max="4" width="15.140625" style="51" customWidth="1"/>
    <col min="5" max="5" width="12.140625" style="51" customWidth="1"/>
    <col min="6" max="6" width="26.5703125" style="51" customWidth="1"/>
    <col min="7" max="7" width="10" style="351" customWidth="1"/>
    <col min="8" max="8" width="9.28515625" style="351" customWidth="1"/>
    <col min="9" max="9" width="9.7109375" style="351" customWidth="1"/>
    <col min="10" max="10" width="10.7109375" style="351" customWidth="1"/>
    <col min="11" max="11" width="14.42578125" style="351" customWidth="1"/>
    <col min="12" max="60" width="9.140625" style="351"/>
    <col min="61" max="16384" width="9.140625" style="52"/>
  </cols>
  <sheetData>
    <row r="1" spans="1:67" s="51" customFormat="1" ht="67.5" customHeight="1" x14ac:dyDescent="0.2">
      <c r="A1" s="55" t="str">
        <f>[1]Traduzioni!$B$4</f>
        <v>СЕРИЯ</v>
      </c>
      <c r="B1" s="526" t="s">
        <v>1463</v>
      </c>
      <c r="C1" s="56"/>
      <c r="D1" s="517" t="str">
        <f>[1]Traduzioni!$B$101</f>
        <v>КЕРАМОГРАНИТ ОКРАШЕННЫЙ В МАССЕ</v>
      </c>
      <c r="E1" s="517"/>
      <c r="F1" s="517"/>
      <c r="G1" s="517"/>
      <c r="H1" s="517"/>
      <c r="I1" s="517"/>
      <c r="J1" s="59"/>
      <c r="K1" s="5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</row>
    <row r="2" spans="1:67" s="51" customFormat="1" ht="30.75" hidden="1" customHeight="1" x14ac:dyDescent="0.2">
      <c r="A2" s="60" t="str">
        <f>[1]Traduzioni!$A$4</f>
        <v>SERIE</v>
      </c>
      <c r="B2" s="526"/>
      <c r="C2" s="61"/>
      <c r="D2" s="518" t="str">
        <f>[1]Traduzioni!$A$101</f>
        <v xml:space="preserve"> Gres Porcellanato colorato in massa         Full Body Coloured Porcelain Stoneware</v>
      </c>
      <c r="E2" s="518"/>
      <c r="F2" s="518"/>
      <c r="G2" s="518"/>
      <c r="H2" s="518"/>
      <c r="I2" s="518"/>
      <c r="J2" s="59"/>
      <c r="K2" s="5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</row>
    <row r="3" spans="1:67" s="51" customFormat="1" ht="25.5" customHeight="1" x14ac:dyDescent="0.2">
      <c r="A3" s="64" t="str">
        <f>[1]Traduzioni!$C$4</f>
        <v xml:space="preserve">SERIES </v>
      </c>
      <c r="B3" s="526"/>
      <c r="C3" s="65"/>
      <c r="D3" s="658" t="str">
        <f>[1]Traduzioni!$A$3</f>
        <v>Цены, включая НДС - Prezzi IVA compresa - Prices VAT included</v>
      </c>
      <c r="E3" s="658"/>
      <c r="F3" s="658"/>
      <c r="G3" s="658"/>
      <c r="H3" s="658"/>
      <c r="I3" s="658"/>
      <c r="J3" s="65"/>
      <c r="K3" s="65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</row>
    <row r="4" spans="1:67" s="51" customFormat="1" ht="33.75" customHeight="1" x14ac:dyDescent="0.2">
      <c r="A4" s="66"/>
      <c r="B4" s="66"/>
      <c r="C4" s="66"/>
      <c r="E4" s="66"/>
      <c r="F4" s="66"/>
      <c r="G4" s="352"/>
      <c r="H4" s="352"/>
      <c r="I4" s="352"/>
      <c r="J4" s="352"/>
      <c r="K4" s="352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</row>
    <row r="5" spans="1:67" s="59" customFormat="1" ht="47.25" customHeight="1" x14ac:dyDescent="0.2">
      <c r="A5" s="68" t="str">
        <f>[1]Traduzioni!$B$5</f>
        <v>ФОРМАТ</v>
      </c>
      <c r="B5" s="476" t="s">
        <v>675</v>
      </c>
      <c r="C5" s="476"/>
      <c r="D5" s="458" t="s">
        <v>752</v>
      </c>
      <c r="E5" s="69"/>
      <c r="F5" s="454" t="str">
        <f>[1]Traduzioni!$B$16</f>
        <v>Натуральная</v>
      </c>
      <c r="G5" s="149"/>
      <c r="H5" s="149"/>
      <c r="I5" s="149"/>
      <c r="J5" s="149"/>
      <c r="K5" s="149"/>
    </row>
    <row r="6" spans="1:67" s="59" customFormat="1" ht="30.75" hidden="1" customHeight="1" x14ac:dyDescent="0.2">
      <c r="A6" s="73" t="str">
        <f>[1]Traduzioni!$A$5</f>
        <v>FORMATO</v>
      </c>
      <c r="B6" s="476"/>
      <c r="C6" s="476"/>
      <c r="D6" s="456" t="s">
        <v>753</v>
      </c>
      <c r="E6" s="74"/>
      <c r="F6" s="450" t="str">
        <f>[1]Traduzioni!$A$16</f>
        <v>Naturale</v>
      </c>
      <c r="G6" s="149"/>
      <c r="H6" s="149"/>
      <c r="I6" s="149"/>
      <c r="J6" s="149"/>
      <c r="K6" s="149"/>
    </row>
    <row r="7" spans="1:67" s="59" customFormat="1" ht="34.5" hidden="1" customHeight="1" x14ac:dyDescent="0.2">
      <c r="A7" s="78" t="str">
        <f>[1]Traduzioni!$C$5</f>
        <v>SIZE</v>
      </c>
      <c r="B7" s="476"/>
      <c r="C7" s="476"/>
      <c r="D7" s="457" t="s">
        <v>754</v>
      </c>
      <c r="E7" s="79"/>
      <c r="F7" s="455" t="s">
        <v>940</v>
      </c>
      <c r="G7" s="149"/>
      <c r="H7" s="149"/>
      <c r="I7" s="149"/>
      <c r="J7" s="149"/>
      <c r="K7" s="149"/>
    </row>
    <row r="8" spans="1:67" s="67" customFormat="1" ht="13.5" hidden="1" customHeight="1" x14ac:dyDescent="0.2">
      <c r="A8" s="66"/>
      <c r="B8" s="66"/>
      <c r="C8" s="66"/>
      <c r="D8" s="51"/>
      <c r="E8" s="66"/>
      <c r="F8" s="66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</row>
    <row r="9" spans="1:67" s="51" customFormat="1" ht="42.75" customHeight="1" x14ac:dyDescent="0.2">
      <c r="A9" s="83" t="str">
        <f>[1]Traduzioni!$B$7</f>
        <v>КОД</v>
      </c>
      <c r="B9" s="84" t="str">
        <f>[1]Traduzioni!$B$8</f>
        <v>АРТИКУЛ</v>
      </c>
      <c r="C9" s="85"/>
      <c r="D9" s="83" t="str">
        <f>[1]Traduzioni!$B$9</f>
        <v>ЕД.ИЗМ.</v>
      </c>
      <c r="E9" s="120" t="str">
        <f>[1]Traduzioni!$B$10</f>
        <v>РУБЛИ</v>
      </c>
      <c r="F9" s="120" t="str">
        <f>[1]Traduzioni!$B$10</f>
        <v>РУБЛИ</v>
      </c>
      <c r="G9" s="87" t="str">
        <f>[1]Traduzioni!$B$13</f>
        <v>Штук в коробке</v>
      </c>
      <c r="H9" s="87" t="str">
        <f>[1]Traduzioni!$B$14</f>
        <v>М2 в коробке</v>
      </c>
      <c r="I9" s="87" t="str">
        <f>[1]Traduzioni!$B$15</f>
        <v>М2 в паллете</v>
      </c>
      <c r="J9" s="87" t="str">
        <f>[1]Traduzioni!$B$11</f>
        <v>Минималь-ный заказ</v>
      </c>
      <c r="K9" s="87" t="str">
        <f>[1]Traduzioni!$B$12</f>
        <v>Продается только коробками</v>
      </c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7" s="51" customFormat="1" ht="0.75" customHeight="1" x14ac:dyDescent="0.2">
      <c r="A10" s="88" t="str">
        <f>[1]Traduzioni!$A$7</f>
        <v>CODICE</v>
      </c>
      <c r="B10" s="89" t="str">
        <f>[1]Traduzioni!$A$8</f>
        <v>ARTICOLO</v>
      </c>
      <c r="C10" s="90"/>
      <c r="D10" s="88" t="str">
        <f>[1]Traduzioni!$A$9</f>
        <v>U.M.</v>
      </c>
      <c r="E10" s="121" t="str">
        <f>[1]Traduzioni!$A$10</f>
        <v>RUBLI</v>
      </c>
      <c r="F10" s="121" t="str">
        <f>[1]Traduzioni!$A$10</f>
        <v>RUBLI</v>
      </c>
      <c r="G10" s="92" t="str">
        <f>[1]Traduzioni!$A$13</f>
        <v>Pz per scatola</v>
      </c>
      <c r="H10" s="92" t="str">
        <f>[1]Traduzioni!$A$14</f>
        <v>Mq per scatola</v>
      </c>
      <c r="I10" s="92" t="str">
        <f>[1]Traduzioni!$A$15</f>
        <v>Mq per pallet</v>
      </c>
      <c r="J10" s="92" t="str">
        <f>[1]Traduzioni!$A$11</f>
        <v>Ordine minimo</v>
      </c>
      <c r="K10" s="92" t="str">
        <f>[1]Traduzioni!$A$12</f>
        <v>Venduto solo a scatole intere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7" s="51" customFormat="1" ht="21" hidden="1" customHeight="1" x14ac:dyDescent="0.2">
      <c r="A11" s="93" t="str">
        <f>[1]Traduzioni!$C$7</f>
        <v>CODE</v>
      </c>
      <c r="B11" s="94" t="str">
        <f>[1]Traduzioni!$C$8</f>
        <v>ITEM</v>
      </c>
      <c r="C11" s="95"/>
      <c r="D11" s="93" t="str">
        <f>[1]Traduzioni!$C$9</f>
        <v>U.M.</v>
      </c>
      <c r="E11" s="122" t="str">
        <f>[1]Traduzioni!$C$10</f>
        <v>RUBLES</v>
      </c>
      <c r="F11" s="121" t="str">
        <f>[1]Traduzioni!$C$10</f>
        <v>RUBLES</v>
      </c>
      <c r="G11" s="97" t="str">
        <f>[1]Traduzioni!$C$13</f>
        <v>Pieces in a box</v>
      </c>
      <c r="H11" s="97" t="str">
        <f>[1]Traduzioni!$C$14</f>
        <v xml:space="preserve">Sqm in a box </v>
      </c>
      <c r="I11" s="97" t="str">
        <f>[1]Traduzioni!$C$15</f>
        <v xml:space="preserve">Sqm per pallet </v>
      </c>
      <c r="J11" s="97" t="str">
        <f>[1]Traduzioni!$C$11</f>
        <v>Min. Qty to be ordered</v>
      </c>
      <c r="K11" s="97" t="str">
        <f>[1]Traduzioni!$C$12</f>
        <v>Sold for full boxes only</v>
      </c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7" s="67" customFormat="1" ht="36" customHeight="1" x14ac:dyDescent="0.2">
      <c r="A12" s="145">
        <v>610010000335</v>
      </c>
      <c r="B12" s="528" t="s">
        <v>1464</v>
      </c>
      <c r="C12" s="528"/>
      <c r="D12" s="484" t="s">
        <v>806</v>
      </c>
      <c r="E12" s="659">
        <v>1112</v>
      </c>
      <c r="F12" s="660">
        <v>1000</v>
      </c>
      <c r="G12" s="484">
        <v>5</v>
      </c>
      <c r="H12" s="484">
        <v>1.012</v>
      </c>
      <c r="I12" s="484">
        <f>H12*33</f>
        <v>33.396000000000001</v>
      </c>
      <c r="J12" s="484" t="str">
        <f>[1]Traduzioni!$A$87</f>
        <v>паллета  pallet</v>
      </c>
      <c r="K12" s="484" t="str">
        <f>[1]Traduzioni!$A$85</f>
        <v>да - sì - yes</v>
      </c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</row>
    <row r="13" spans="1:67" s="51" customFormat="1" ht="45.75" customHeight="1" x14ac:dyDescent="0.2">
      <c r="A13" s="145">
        <v>610010000336</v>
      </c>
      <c r="B13" s="528" t="s">
        <v>1465</v>
      </c>
      <c r="C13" s="528"/>
      <c r="D13" s="484"/>
      <c r="E13" s="659"/>
      <c r="F13" s="660"/>
      <c r="G13" s="484"/>
      <c r="H13" s="484"/>
      <c r="I13" s="484"/>
      <c r="J13" s="484"/>
      <c r="K13" s="484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</row>
    <row r="14" spans="1:67" s="51" customFormat="1" ht="41.25" customHeight="1" x14ac:dyDescent="0.2">
      <c r="A14" s="145">
        <v>610010000337</v>
      </c>
      <c r="B14" s="528" t="s">
        <v>1466</v>
      </c>
      <c r="C14" s="528"/>
      <c r="D14" s="484"/>
      <c r="E14" s="659"/>
      <c r="F14" s="660"/>
      <c r="G14" s="484"/>
      <c r="H14" s="484"/>
      <c r="I14" s="484"/>
      <c r="J14" s="484"/>
      <c r="K14" s="484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</row>
    <row r="15" spans="1:67" s="51" customFormat="1" ht="31.5" customHeight="1" x14ac:dyDescent="0.2">
      <c r="A15" s="145">
        <v>610010000338</v>
      </c>
      <c r="B15" s="528" t="s">
        <v>1467</v>
      </c>
      <c r="C15" s="528"/>
      <c r="D15" s="484"/>
      <c r="E15" s="659"/>
      <c r="F15" s="660"/>
      <c r="G15" s="484"/>
      <c r="H15" s="484"/>
      <c r="I15" s="484"/>
      <c r="J15" s="484"/>
      <c r="K15" s="484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</row>
    <row r="16" spans="1:67" ht="27" customHeight="1" x14ac:dyDescent="0.2">
      <c r="A16" s="145">
        <v>610010000339</v>
      </c>
      <c r="B16" s="528" t="s">
        <v>1468</v>
      </c>
      <c r="C16" s="528"/>
      <c r="D16" s="112" t="s">
        <v>806</v>
      </c>
      <c r="E16" s="355">
        <v>1238</v>
      </c>
      <c r="F16" s="354">
        <v>1114</v>
      </c>
      <c r="G16" s="112">
        <v>5</v>
      </c>
      <c r="H16" s="112">
        <v>1.012</v>
      </c>
      <c r="I16" s="112">
        <v>33.396000000000001</v>
      </c>
      <c r="J16" s="112" t="str">
        <f>[1]Traduzioni!$A$87</f>
        <v>паллета  pallet</v>
      </c>
      <c r="K16" s="112" t="str">
        <f>[1]Traduzioni!$A$85</f>
        <v>да - sì - yes</v>
      </c>
      <c r="L16" s="52"/>
      <c r="M16" s="52"/>
      <c r="BI16" s="351"/>
      <c r="BJ16" s="351"/>
      <c r="BK16" s="351"/>
      <c r="BL16" s="351"/>
      <c r="BM16" s="351"/>
      <c r="BN16" s="351"/>
      <c r="BO16" s="351"/>
    </row>
    <row r="17" spans="1:67" ht="31.5" customHeight="1" x14ac:dyDescent="0.2">
      <c r="A17" s="66"/>
      <c r="B17" s="67"/>
      <c r="C17" s="67"/>
      <c r="E17" s="113"/>
      <c r="F17" s="113"/>
      <c r="G17" s="66"/>
      <c r="H17" s="66"/>
      <c r="I17" s="66"/>
      <c r="J17" s="51"/>
      <c r="K17" s="66"/>
      <c r="L17" s="52"/>
      <c r="M17" s="52"/>
      <c r="BI17" s="351"/>
      <c r="BJ17" s="351"/>
      <c r="BK17" s="351"/>
      <c r="BL17" s="351"/>
      <c r="BM17" s="351"/>
      <c r="BN17" s="351"/>
      <c r="BO17" s="351"/>
    </row>
    <row r="18" spans="1:67" ht="42" customHeight="1" x14ac:dyDescent="0.2">
      <c r="A18" s="68" t="str">
        <f>[1]Traduzioni!$B$5</f>
        <v>ФОРМАТ</v>
      </c>
      <c r="B18" s="534" t="s">
        <v>675</v>
      </c>
      <c r="C18" s="534"/>
      <c r="D18" s="458" t="s">
        <v>752</v>
      </c>
      <c r="E18" s="115"/>
      <c r="F18" s="115"/>
      <c r="G18" s="541" t="str">
        <f>[1]Traduzioni!B20</f>
        <v>Лоппатированная и реттифицированная</v>
      </c>
      <c r="H18" s="541"/>
      <c r="I18" s="541"/>
      <c r="J18" s="541"/>
      <c r="K18" s="541"/>
      <c r="L18" s="52"/>
      <c r="M18" s="52"/>
      <c r="BI18" s="351"/>
      <c r="BJ18" s="351"/>
      <c r="BK18" s="351"/>
      <c r="BL18" s="351"/>
      <c r="BM18" s="351"/>
      <c r="BN18" s="351"/>
      <c r="BO18" s="351"/>
    </row>
    <row r="19" spans="1:67" ht="27.75" hidden="1" customHeight="1" x14ac:dyDescent="0.2">
      <c r="A19" s="73" t="str">
        <f>[1]Traduzioni!$A$5</f>
        <v>FORMATO</v>
      </c>
      <c r="B19" s="534"/>
      <c r="C19" s="534"/>
      <c r="D19" s="456" t="s">
        <v>753</v>
      </c>
      <c r="E19" s="117"/>
      <c r="F19" s="117"/>
      <c r="G19" s="543" t="str">
        <f>[1]Traduzioni!A20</f>
        <v>Lappato e rettificato</v>
      </c>
      <c r="H19" s="543"/>
      <c r="I19" s="543"/>
      <c r="J19" s="543"/>
      <c r="K19" s="186"/>
      <c r="L19" s="52"/>
      <c r="M19" s="52"/>
      <c r="BI19" s="351"/>
      <c r="BJ19" s="351"/>
      <c r="BK19" s="351"/>
      <c r="BL19" s="351"/>
      <c r="BM19" s="351"/>
      <c r="BN19" s="351"/>
      <c r="BO19" s="351"/>
    </row>
    <row r="20" spans="1:67" ht="34.5" hidden="1" customHeight="1" x14ac:dyDescent="0.2">
      <c r="A20" s="66"/>
      <c r="B20" s="66"/>
      <c r="C20" s="66"/>
      <c r="E20" s="113"/>
      <c r="F20" s="113"/>
      <c r="G20" s="66"/>
      <c r="H20" s="66"/>
      <c r="I20" s="66"/>
      <c r="J20" s="51"/>
      <c r="K20" s="66"/>
      <c r="L20" s="52"/>
      <c r="M20" s="52"/>
      <c r="BI20" s="351"/>
      <c r="BJ20" s="351"/>
      <c r="BK20" s="351"/>
      <c r="BL20" s="351"/>
      <c r="BM20" s="351"/>
      <c r="BN20" s="351"/>
      <c r="BO20" s="351"/>
    </row>
    <row r="21" spans="1:67" s="67" customFormat="1" ht="45.75" customHeight="1" x14ac:dyDescent="0.2">
      <c r="A21" s="83" t="str">
        <f>[1]Traduzioni!$B$7</f>
        <v>КОД</v>
      </c>
      <c r="B21" s="84" t="str">
        <f>[1]Traduzioni!$B$8</f>
        <v>АРТИКУЛ</v>
      </c>
      <c r="C21" s="85"/>
      <c r="D21" s="83" t="str">
        <f>[1]Traduzioni!$B$9</f>
        <v>ЕД.ИЗМ.</v>
      </c>
      <c r="E21" s="120" t="str">
        <f>[1]Traduzioni!$B$10</f>
        <v>РУБЛИ</v>
      </c>
      <c r="F21" s="120" t="str">
        <f>[1]Traduzioni!$B$10</f>
        <v>РУБЛИ</v>
      </c>
      <c r="G21" s="87" t="str">
        <f>[1]Traduzioni!$B$13</f>
        <v>Штук в коробке</v>
      </c>
      <c r="H21" s="87" t="str">
        <f>[1]Traduzioni!$B$14</f>
        <v>М2 в коробке</v>
      </c>
      <c r="I21" s="87" t="str">
        <f>[1]Traduzioni!$B$15</f>
        <v>М2 в паллете</v>
      </c>
      <c r="J21" s="87" t="str">
        <f>[1]Traduzioni!$B$11</f>
        <v>Минималь-ный заказ</v>
      </c>
      <c r="K21" s="87" t="str">
        <f>[1]Traduzioni!$B$12</f>
        <v>Продается только коробками</v>
      </c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2"/>
      <c r="AZ21" s="352"/>
      <c r="BA21" s="352"/>
      <c r="BB21" s="352"/>
      <c r="BC21" s="352"/>
      <c r="BD21" s="352"/>
      <c r="BE21" s="352"/>
      <c r="BF21" s="352"/>
      <c r="BG21" s="352"/>
      <c r="BH21" s="352"/>
      <c r="BI21" s="352"/>
      <c r="BJ21" s="352"/>
      <c r="BK21" s="352"/>
      <c r="BL21" s="352"/>
      <c r="BM21" s="352"/>
      <c r="BN21" s="352"/>
      <c r="BO21" s="352"/>
    </row>
    <row r="22" spans="1:67" s="51" customFormat="1" ht="40.5" hidden="1" customHeight="1" x14ac:dyDescent="0.2">
      <c r="A22" s="88" t="str">
        <f>[1]Traduzioni!$A$7</f>
        <v>CODICE</v>
      </c>
      <c r="B22" s="89" t="str">
        <f>[1]Traduzioni!$A$8</f>
        <v>ARTICOLO</v>
      </c>
      <c r="C22" s="90"/>
      <c r="D22" s="88" t="str">
        <f>[1]Traduzioni!$A$9</f>
        <v>U.M.</v>
      </c>
      <c r="E22" s="121" t="str">
        <f>[1]Traduzioni!$A$10</f>
        <v>RUBLI</v>
      </c>
      <c r="F22" s="121" t="str">
        <f>[1]Traduzioni!$A$10</f>
        <v>RUBLI</v>
      </c>
      <c r="G22" s="92" t="str">
        <f>[1]Traduzioni!$A$13</f>
        <v>Pz per scatola</v>
      </c>
      <c r="H22" s="92" t="str">
        <f>[1]Traduzioni!$A$14</f>
        <v>Mq per scatola</v>
      </c>
      <c r="I22" s="92" t="str">
        <f>[1]Traduzioni!$A$15</f>
        <v>Mq per pallet</v>
      </c>
      <c r="J22" s="92" t="str">
        <f>[1]Traduzioni!$A$11</f>
        <v>Ordine minimo</v>
      </c>
      <c r="K22" s="92" t="str">
        <f>[1]Traduzioni!$A$12</f>
        <v>Venduto solo a scatole intere</v>
      </c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</row>
    <row r="23" spans="1:67" s="51" customFormat="1" ht="20.25" hidden="1" customHeight="1" x14ac:dyDescent="0.2">
      <c r="A23" s="93" t="str">
        <f>[1]Traduzioni!$C$7</f>
        <v>CODE</v>
      </c>
      <c r="B23" s="94" t="str">
        <f>[1]Traduzioni!$C$8</f>
        <v>ITEM</v>
      </c>
      <c r="C23" s="95"/>
      <c r="D23" s="93" t="str">
        <f>[1]Traduzioni!$C$9</f>
        <v>U.M.</v>
      </c>
      <c r="E23" s="122" t="str">
        <f>[1]Traduzioni!$C$10</f>
        <v>RUBLES</v>
      </c>
      <c r="F23" s="122" t="str">
        <f>[1]Traduzioni!$C$10</f>
        <v>RUBLES</v>
      </c>
      <c r="G23" s="97" t="str">
        <f>[1]Traduzioni!$C$13</f>
        <v>Pieces in a box</v>
      </c>
      <c r="H23" s="97" t="str">
        <f>[1]Traduzioni!$C$14</f>
        <v xml:space="preserve">Sqm in a box </v>
      </c>
      <c r="I23" s="97" t="str">
        <f>[1]Traduzioni!$C$15</f>
        <v xml:space="preserve">Sqm per pallet </v>
      </c>
      <c r="J23" s="97" t="str">
        <f>[1]Traduzioni!$C$11</f>
        <v>Min. Qty to be ordered</v>
      </c>
      <c r="K23" s="97" t="str">
        <f>[1]Traduzioni!$C$12</f>
        <v>Sold for full boxes only</v>
      </c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</row>
    <row r="24" spans="1:67" s="67" customFormat="1" ht="39.75" customHeight="1" x14ac:dyDescent="0.2">
      <c r="A24" s="145">
        <v>610050000079</v>
      </c>
      <c r="B24" s="528" t="s">
        <v>1464</v>
      </c>
      <c r="C24" s="528"/>
      <c r="D24" s="484" t="s">
        <v>806</v>
      </c>
      <c r="E24" s="659">
        <v>1456</v>
      </c>
      <c r="F24" s="660">
        <v>1310</v>
      </c>
      <c r="G24" s="484">
        <v>5</v>
      </c>
      <c r="H24" s="484">
        <v>1.012</v>
      </c>
      <c r="I24" s="484">
        <f>H24*33</f>
        <v>33.396000000000001</v>
      </c>
      <c r="J24" s="484" t="str">
        <f>[1]Traduzioni!$A$87</f>
        <v>паллета  pallet</v>
      </c>
      <c r="K24" s="484" t="str">
        <f>[1]Traduzioni!$A$85</f>
        <v>да - sì - yes</v>
      </c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</row>
    <row r="25" spans="1:67" s="51" customFormat="1" ht="46.5" customHeight="1" x14ac:dyDescent="0.2">
      <c r="A25" s="145">
        <v>610050000080</v>
      </c>
      <c r="B25" s="528" t="s">
        <v>1465</v>
      </c>
      <c r="C25" s="528"/>
      <c r="D25" s="484"/>
      <c r="E25" s="659"/>
      <c r="F25" s="660"/>
      <c r="G25" s="484"/>
      <c r="H25" s="484"/>
      <c r="I25" s="484"/>
      <c r="J25" s="484"/>
      <c r="K25" s="484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</row>
    <row r="26" spans="1:67" s="51" customFormat="1" ht="39" customHeight="1" x14ac:dyDescent="0.2">
      <c r="A26" s="145">
        <v>610050000081</v>
      </c>
      <c r="B26" s="528" t="s">
        <v>1466</v>
      </c>
      <c r="C26" s="528"/>
      <c r="D26" s="484"/>
      <c r="E26" s="659"/>
      <c r="F26" s="660"/>
      <c r="G26" s="484"/>
      <c r="H26" s="484"/>
      <c r="I26" s="484"/>
      <c r="J26" s="484"/>
      <c r="K26" s="484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</row>
    <row r="27" spans="1:67" s="51" customFormat="1" ht="42.75" customHeight="1" x14ac:dyDescent="0.2">
      <c r="A27" s="145">
        <v>610050000082</v>
      </c>
      <c r="B27" s="528" t="s">
        <v>1467</v>
      </c>
      <c r="C27" s="528"/>
      <c r="D27" s="484"/>
      <c r="E27" s="659"/>
      <c r="F27" s="660"/>
      <c r="G27" s="484"/>
      <c r="H27" s="484"/>
      <c r="I27" s="484"/>
      <c r="J27" s="484"/>
      <c r="K27" s="484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</row>
    <row r="28" spans="1:67" ht="27" customHeight="1" x14ac:dyDescent="0.2">
      <c r="A28" s="145">
        <v>610050000083</v>
      </c>
      <c r="B28" s="528" t="s">
        <v>1468</v>
      </c>
      <c r="C28" s="528"/>
      <c r="D28" s="112" t="s">
        <v>806</v>
      </c>
      <c r="E28" s="355">
        <v>1619</v>
      </c>
      <c r="F28" s="354">
        <v>1457</v>
      </c>
      <c r="G28" s="112">
        <v>5</v>
      </c>
      <c r="H28" s="112">
        <v>1.012</v>
      </c>
      <c r="I28" s="112">
        <v>33.396000000000001</v>
      </c>
      <c r="J28" s="112" t="str">
        <f>[1]Traduzioni!$A$87</f>
        <v>паллета  pallet</v>
      </c>
      <c r="K28" s="112" t="str">
        <f>[1]Traduzioni!$A$85</f>
        <v>да - sì - yes</v>
      </c>
      <c r="L28" s="52"/>
      <c r="M28" s="52"/>
      <c r="BI28" s="351"/>
      <c r="BJ28" s="351"/>
      <c r="BK28" s="351"/>
      <c r="BL28" s="351"/>
      <c r="BM28" s="351"/>
      <c r="BN28" s="351"/>
      <c r="BO28" s="351"/>
    </row>
    <row r="29" spans="1:67" ht="33.75" customHeight="1" x14ac:dyDescent="0.2">
      <c r="A29" s="66"/>
      <c r="B29" s="127"/>
      <c r="C29" s="127"/>
      <c r="E29" s="113"/>
      <c r="F29" s="113"/>
      <c r="G29" s="66"/>
      <c r="H29" s="66"/>
      <c r="I29" s="66"/>
      <c r="J29" s="51"/>
      <c r="K29" s="66"/>
      <c r="L29" s="52"/>
      <c r="M29" s="52"/>
      <c r="BI29" s="351"/>
      <c r="BJ29" s="351"/>
      <c r="BK29" s="351"/>
      <c r="BL29" s="351"/>
      <c r="BM29" s="351"/>
      <c r="BN29" s="351"/>
      <c r="BO29" s="351"/>
    </row>
    <row r="30" spans="1:67" ht="43.5" customHeight="1" x14ac:dyDescent="0.2">
      <c r="A30" s="68" t="str">
        <f>[1]Traduzioni!$B$5</f>
        <v>ФОРМАТ</v>
      </c>
      <c r="B30" s="509" t="s">
        <v>959</v>
      </c>
      <c r="C30" s="509"/>
      <c r="D30" s="458" t="s">
        <v>752</v>
      </c>
      <c r="E30" s="115"/>
      <c r="F30" s="115"/>
      <c r="G30" s="639" t="str">
        <f>[1]Traduzioni!$B$16</f>
        <v>Натуральная</v>
      </c>
      <c r="H30" s="639"/>
      <c r="I30" s="639"/>
      <c r="J30" s="71"/>
      <c r="K30" s="72"/>
      <c r="L30" s="52"/>
      <c r="M30" s="52"/>
      <c r="BI30" s="351"/>
      <c r="BJ30" s="351"/>
      <c r="BK30" s="351"/>
      <c r="BL30" s="351"/>
      <c r="BM30" s="351"/>
      <c r="BN30" s="351"/>
      <c r="BO30" s="351"/>
    </row>
    <row r="31" spans="1:67" ht="27" hidden="1" customHeight="1" x14ac:dyDescent="0.2">
      <c r="A31" s="73" t="str">
        <f>[1]Traduzioni!$A$5</f>
        <v>FORMATO</v>
      </c>
      <c r="B31" s="510" t="s">
        <v>960</v>
      </c>
      <c r="C31" s="510"/>
      <c r="D31" s="456" t="s">
        <v>753</v>
      </c>
      <c r="E31" s="117"/>
      <c r="F31" s="117"/>
      <c r="G31" s="543" t="str">
        <f>[1]Traduzioni!$A$16</f>
        <v>Naturale</v>
      </c>
      <c r="H31" s="543"/>
      <c r="I31" s="543"/>
      <c r="J31" s="76"/>
      <c r="K31" s="77"/>
      <c r="L31" s="52"/>
      <c r="M31" s="52"/>
      <c r="BI31" s="351"/>
      <c r="BJ31" s="351"/>
      <c r="BK31" s="351"/>
      <c r="BL31" s="351"/>
      <c r="BM31" s="351"/>
      <c r="BN31" s="351"/>
      <c r="BO31" s="351"/>
    </row>
    <row r="32" spans="1:67" ht="28.5" hidden="1" customHeight="1" x14ac:dyDescent="0.2">
      <c r="A32" s="78" t="str">
        <f>[1]Traduzioni!$C$5</f>
        <v>SIZE</v>
      </c>
      <c r="B32" s="511" t="s">
        <v>961</v>
      </c>
      <c r="C32" s="511"/>
      <c r="D32" s="457" t="s">
        <v>754</v>
      </c>
      <c r="E32" s="119"/>
      <c r="F32" s="119"/>
      <c r="G32" s="642" t="str">
        <f>[1]Traduzioni!$C$16</f>
        <v>Matt</v>
      </c>
      <c r="H32" s="642"/>
      <c r="I32" s="642"/>
      <c r="J32" s="81"/>
      <c r="K32" s="82"/>
      <c r="L32" s="52"/>
      <c r="M32" s="52"/>
      <c r="BI32" s="351"/>
      <c r="BJ32" s="351"/>
      <c r="BK32" s="351"/>
      <c r="BL32" s="351"/>
      <c r="BM32" s="351"/>
      <c r="BN32" s="351"/>
      <c r="BO32" s="351"/>
    </row>
    <row r="33" spans="1:67" s="67" customFormat="1" ht="18" hidden="1" customHeight="1" x14ac:dyDescent="0.2">
      <c r="A33" s="66"/>
      <c r="B33" s="127"/>
      <c r="C33" s="127"/>
      <c r="D33" s="51"/>
      <c r="E33" s="113"/>
      <c r="F33" s="113"/>
      <c r="G33" s="66"/>
      <c r="H33" s="66"/>
      <c r="I33" s="66"/>
      <c r="J33" s="51"/>
      <c r="K33" s="66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2"/>
      <c r="BD33" s="352"/>
      <c r="BE33" s="352"/>
      <c r="BF33" s="352"/>
      <c r="BG33" s="352"/>
      <c r="BH33" s="352"/>
      <c r="BI33" s="352"/>
      <c r="BJ33" s="352"/>
      <c r="BK33" s="352"/>
      <c r="BL33" s="352"/>
      <c r="BM33" s="352"/>
      <c r="BN33" s="352"/>
      <c r="BO33" s="352"/>
    </row>
    <row r="34" spans="1:67" s="51" customFormat="1" ht="48" customHeight="1" x14ac:dyDescent="0.2">
      <c r="A34" s="83" t="str">
        <f>[1]Traduzioni!$B$7</f>
        <v>КОД</v>
      </c>
      <c r="B34" s="84" t="str">
        <f>[1]Traduzioni!$B$8</f>
        <v>АРТИКУЛ</v>
      </c>
      <c r="C34" s="85"/>
      <c r="D34" s="83" t="str">
        <f>[1]Traduzioni!$B$9</f>
        <v>ЕД.ИЗМ.</v>
      </c>
      <c r="E34" s="120" t="str">
        <f>[1]Traduzioni!$B$10</f>
        <v>РУБЛИ</v>
      </c>
      <c r="F34" s="120" t="str">
        <f>[1]Traduzioni!$B$10</f>
        <v>РУБЛИ</v>
      </c>
      <c r="G34" s="87" t="str">
        <f>[1]Traduzioni!$B$13</f>
        <v>Штук в коробке</v>
      </c>
      <c r="H34" s="87" t="str">
        <f>[1]Traduzioni!$B$14</f>
        <v>М2 в коробке</v>
      </c>
      <c r="I34" s="87" t="str">
        <f>[1]Traduzioni!$B$15</f>
        <v>М2 в паллете</v>
      </c>
      <c r="J34" s="87" t="str">
        <f>[1]Traduzioni!$B$11</f>
        <v>Минималь-ный заказ</v>
      </c>
      <c r="K34" s="87" t="str">
        <f>[1]Traduzioni!$B$12</f>
        <v>Продается только коробками</v>
      </c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</row>
    <row r="35" spans="1:67" s="51" customFormat="1" ht="1.5" hidden="1" customHeight="1" x14ac:dyDescent="0.2">
      <c r="A35" s="88" t="str">
        <f>[1]Traduzioni!$A$7</f>
        <v>CODICE</v>
      </c>
      <c r="B35" s="89" t="str">
        <f>[1]Traduzioni!$A$8</f>
        <v>ARTICOLO</v>
      </c>
      <c r="C35" s="90"/>
      <c r="D35" s="88" t="str">
        <f>[1]Traduzioni!$A$9</f>
        <v>U.M.</v>
      </c>
      <c r="E35" s="121" t="str">
        <f>[1]Traduzioni!$A$10</f>
        <v>RUBLI</v>
      </c>
      <c r="F35" s="121" t="str">
        <f>[1]Traduzioni!$A$10</f>
        <v>RUBLI</v>
      </c>
      <c r="G35" s="92" t="str">
        <f>[1]Traduzioni!$A$13</f>
        <v>Pz per scatola</v>
      </c>
      <c r="H35" s="92" t="str">
        <f>[1]Traduzioni!$A$14</f>
        <v>Mq per scatola</v>
      </c>
      <c r="I35" s="92" t="str">
        <f>[1]Traduzioni!$A$15</f>
        <v>Mq per pallet</v>
      </c>
      <c r="J35" s="92" t="str">
        <f>[1]Traduzioni!$A$11</f>
        <v>Ordine minimo</v>
      </c>
      <c r="K35" s="92" t="str">
        <f>[1]Traduzioni!$A$12</f>
        <v>Venduto solo a scatole intere</v>
      </c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</row>
    <row r="36" spans="1:67" s="51" customFormat="1" ht="24" hidden="1" customHeight="1" x14ac:dyDescent="0.2">
      <c r="A36" s="93" t="str">
        <f>[1]Traduzioni!$C$7</f>
        <v>CODE</v>
      </c>
      <c r="B36" s="94" t="str">
        <f>[1]Traduzioni!$C$8</f>
        <v>ITEM</v>
      </c>
      <c r="C36" s="95"/>
      <c r="D36" s="93" t="str">
        <f>[1]Traduzioni!$C$9</f>
        <v>U.M.</v>
      </c>
      <c r="E36" s="122" t="str">
        <f>[1]Traduzioni!$C$10</f>
        <v>RUBLES</v>
      </c>
      <c r="F36" s="122" t="str">
        <f>[1]Traduzioni!$C$10</f>
        <v>RUBLES</v>
      </c>
      <c r="G36" s="97" t="str">
        <f>[1]Traduzioni!$C$13</f>
        <v>Pieces in a box</v>
      </c>
      <c r="H36" s="97" t="str">
        <f>[1]Traduzioni!$C$14</f>
        <v xml:space="preserve">Sqm in a box </v>
      </c>
      <c r="I36" s="97" t="str">
        <f>[1]Traduzioni!$C$15</f>
        <v xml:space="preserve">Sqm per pallet </v>
      </c>
      <c r="J36" s="97" t="str">
        <f>[1]Traduzioni!$C$11</f>
        <v>Min. Qty to be ordered</v>
      </c>
      <c r="K36" s="97" t="str">
        <f>[1]Traduzioni!$C$12</f>
        <v>Sold for full boxes only</v>
      </c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</row>
    <row r="37" spans="1:67" s="67" customFormat="1" ht="40.5" customHeight="1" x14ac:dyDescent="0.2">
      <c r="A37" s="177">
        <v>610130000103</v>
      </c>
      <c r="B37" s="524" t="s">
        <v>1469</v>
      </c>
      <c r="C37" s="524"/>
      <c r="D37" s="661" t="s">
        <v>687</v>
      </c>
      <c r="E37" s="662">
        <v>392</v>
      </c>
      <c r="F37" s="573">
        <v>353</v>
      </c>
      <c r="G37" s="494">
        <v>12</v>
      </c>
      <c r="H37" s="495">
        <v>5.4</v>
      </c>
      <c r="I37" s="495">
        <v>453.6</v>
      </c>
      <c r="J37" s="495" t="str">
        <f>[1]Traduzioni!$A$88</f>
        <v>Коробко  Scatola   Box</v>
      </c>
      <c r="K37" s="495" t="s">
        <v>808</v>
      </c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352"/>
      <c r="BC37" s="352"/>
      <c r="BD37" s="352"/>
      <c r="BE37" s="352"/>
      <c r="BF37" s="352"/>
      <c r="BG37" s="352"/>
      <c r="BH37" s="352"/>
      <c r="BI37" s="352"/>
      <c r="BJ37" s="352"/>
      <c r="BK37" s="352"/>
      <c r="BL37" s="352"/>
      <c r="BM37" s="352"/>
      <c r="BN37" s="352"/>
      <c r="BO37" s="352"/>
    </row>
    <row r="38" spans="1:67" s="51" customFormat="1" ht="47.25" customHeight="1" x14ac:dyDescent="0.2">
      <c r="A38" s="178">
        <v>610130000104</v>
      </c>
      <c r="B38" s="528" t="s">
        <v>1470</v>
      </c>
      <c r="C38" s="528"/>
      <c r="D38" s="661"/>
      <c r="E38" s="662"/>
      <c r="F38" s="573"/>
      <c r="G38" s="494"/>
      <c r="H38" s="495"/>
      <c r="I38" s="495"/>
      <c r="J38" s="495"/>
      <c r="K38" s="495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</row>
    <row r="39" spans="1:67" s="51" customFormat="1" ht="39.75" customHeight="1" x14ac:dyDescent="0.2">
      <c r="A39" s="178">
        <v>610130000105</v>
      </c>
      <c r="B39" s="528" t="s">
        <v>1471</v>
      </c>
      <c r="C39" s="528"/>
      <c r="D39" s="661"/>
      <c r="E39" s="662"/>
      <c r="F39" s="573"/>
      <c r="G39" s="494"/>
      <c r="H39" s="495"/>
      <c r="I39" s="495"/>
      <c r="J39" s="495"/>
      <c r="K39" s="495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</row>
    <row r="40" spans="1:67" s="51" customFormat="1" ht="43.5" customHeight="1" x14ac:dyDescent="0.2">
      <c r="A40" s="178">
        <v>610130000106</v>
      </c>
      <c r="B40" s="528" t="s">
        <v>1472</v>
      </c>
      <c r="C40" s="528"/>
      <c r="D40" s="661"/>
      <c r="E40" s="662"/>
      <c r="F40" s="573"/>
      <c r="G40" s="494"/>
      <c r="H40" s="495"/>
      <c r="I40" s="495"/>
      <c r="J40" s="495"/>
      <c r="K40" s="495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</row>
    <row r="41" spans="1:67" ht="32.85" customHeight="1" x14ac:dyDescent="0.2">
      <c r="A41" s="179">
        <v>610130000107</v>
      </c>
      <c r="B41" s="558" t="s">
        <v>1473</v>
      </c>
      <c r="C41" s="558"/>
      <c r="D41" s="661"/>
      <c r="E41" s="662"/>
      <c r="F41" s="573"/>
      <c r="G41" s="494"/>
      <c r="H41" s="495"/>
      <c r="I41" s="495"/>
      <c r="J41" s="495"/>
      <c r="K41" s="495"/>
      <c r="L41" s="52"/>
      <c r="M41" s="52"/>
      <c r="BI41" s="351"/>
      <c r="BJ41" s="351"/>
      <c r="BK41" s="351"/>
      <c r="BL41" s="351"/>
      <c r="BM41" s="351"/>
      <c r="BN41" s="351"/>
      <c r="BO41" s="351"/>
    </row>
    <row r="42" spans="1:67" ht="32.85" customHeight="1" x14ac:dyDescent="0.2">
      <c r="A42" s="66"/>
      <c r="B42" s="127"/>
      <c r="C42" s="127"/>
      <c r="E42" s="113"/>
      <c r="F42" s="113"/>
      <c r="G42" s="66"/>
      <c r="H42" s="66"/>
      <c r="I42" s="66"/>
      <c r="J42" s="51"/>
      <c r="K42" s="66"/>
      <c r="L42" s="52"/>
      <c r="M42" s="52"/>
      <c r="BI42" s="351"/>
      <c r="BJ42" s="351"/>
      <c r="BK42" s="351"/>
      <c r="BL42" s="351"/>
      <c r="BM42" s="351"/>
      <c r="BN42" s="351"/>
      <c r="BO42" s="351"/>
    </row>
    <row r="43" spans="1:67" ht="40.5" customHeight="1" x14ac:dyDescent="0.2">
      <c r="A43" s="68" t="str">
        <f>[1]Traduzioni!$B$5</f>
        <v>ФОРМАТ</v>
      </c>
      <c r="B43" s="540" t="s">
        <v>1474</v>
      </c>
      <c r="C43" s="540"/>
      <c r="D43" s="458" t="s">
        <v>752</v>
      </c>
      <c r="E43" s="115"/>
      <c r="F43" s="115"/>
      <c r="G43" s="639" t="str">
        <f>[1]Traduzioni!$B$16</f>
        <v>Натуральная</v>
      </c>
      <c r="H43" s="639"/>
      <c r="I43" s="639"/>
      <c r="J43" s="71"/>
      <c r="K43" s="72"/>
      <c r="L43" s="52"/>
      <c r="M43" s="52"/>
      <c r="BI43" s="351"/>
      <c r="BJ43" s="351"/>
      <c r="BK43" s="351"/>
      <c r="BL43" s="351"/>
      <c r="BM43" s="351"/>
      <c r="BN43" s="351"/>
      <c r="BO43" s="351"/>
    </row>
    <row r="44" spans="1:67" ht="32.25" hidden="1" customHeight="1" x14ac:dyDescent="0.2">
      <c r="A44" s="73" t="str">
        <f>[1]Traduzioni!$A$5</f>
        <v>FORMATO</v>
      </c>
      <c r="B44" s="542" t="s">
        <v>1475</v>
      </c>
      <c r="C44" s="542"/>
      <c r="D44" s="456" t="s">
        <v>753</v>
      </c>
      <c r="E44" s="117"/>
      <c r="F44" s="117"/>
      <c r="G44" s="543" t="str">
        <f>[1]Traduzioni!$A$16</f>
        <v>Naturale</v>
      </c>
      <c r="H44" s="543"/>
      <c r="I44" s="543"/>
      <c r="J44" s="76"/>
      <c r="K44" s="77"/>
      <c r="L44" s="52"/>
      <c r="M44" s="52"/>
      <c r="BI44" s="351"/>
      <c r="BJ44" s="351"/>
      <c r="BK44" s="351"/>
      <c r="BL44" s="351"/>
      <c r="BM44" s="351"/>
      <c r="BN44" s="351"/>
      <c r="BO44" s="351"/>
    </row>
    <row r="45" spans="1:67" ht="32.25" hidden="1" customHeight="1" x14ac:dyDescent="0.2">
      <c r="A45" s="66"/>
      <c r="B45" s="127"/>
      <c r="C45" s="127"/>
      <c r="E45" s="113"/>
      <c r="F45" s="113"/>
      <c r="G45" s="66"/>
      <c r="H45" s="66"/>
      <c r="I45" s="66"/>
      <c r="J45" s="51"/>
      <c r="K45" s="66"/>
      <c r="L45" s="52"/>
      <c r="M45" s="52"/>
      <c r="BI45" s="351"/>
      <c r="BJ45" s="351"/>
      <c r="BK45" s="351"/>
      <c r="BL45" s="351"/>
      <c r="BM45" s="351"/>
      <c r="BN45" s="351"/>
      <c r="BO45" s="351"/>
    </row>
    <row r="46" spans="1:67" s="67" customFormat="1" ht="41.25" customHeight="1" x14ac:dyDescent="0.2">
      <c r="A46" s="83" t="str">
        <f>[1]Traduzioni!$B$7</f>
        <v>КОД</v>
      </c>
      <c r="B46" s="84" t="str">
        <f>[1]Traduzioni!$B$8</f>
        <v>АРТИКУЛ</v>
      </c>
      <c r="C46" s="85"/>
      <c r="D46" s="83" t="str">
        <f>[1]Traduzioni!$B$9</f>
        <v>ЕД.ИЗМ.</v>
      </c>
      <c r="E46" s="120" t="str">
        <f>[1]Traduzioni!$B$10</f>
        <v>РУБЛИ</v>
      </c>
      <c r="F46" s="120" t="str">
        <f>[1]Traduzioni!$B$10</f>
        <v>РУБЛИ</v>
      </c>
      <c r="G46" s="87" t="str">
        <f>[1]Traduzioni!$B$13</f>
        <v>Штук в коробке</v>
      </c>
      <c r="H46" s="87" t="str">
        <f>[1]Traduzioni!$B$14</f>
        <v>М2 в коробке</v>
      </c>
      <c r="I46" s="87" t="str">
        <f>[1]Traduzioni!$B$15</f>
        <v>М2 в паллете</v>
      </c>
      <c r="J46" s="87" t="str">
        <f>[1]Traduzioni!$B$11</f>
        <v>Минималь-ный заказ</v>
      </c>
      <c r="K46" s="87" t="str">
        <f>[1]Traduzioni!$B$12</f>
        <v>Продается только коробками</v>
      </c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R46" s="352"/>
      <c r="AS46" s="352"/>
      <c r="AT46" s="352"/>
      <c r="AU46" s="352"/>
      <c r="AV46" s="352"/>
      <c r="AW46" s="352"/>
      <c r="AX46" s="352"/>
      <c r="AY46" s="352"/>
      <c r="AZ46" s="352"/>
      <c r="BA46" s="352"/>
      <c r="BB46" s="352"/>
      <c r="BC46" s="352"/>
      <c r="BD46" s="352"/>
      <c r="BE46" s="352"/>
      <c r="BF46" s="352"/>
      <c r="BG46" s="352"/>
      <c r="BH46" s="352"/>
      <c r="BI46" s="352"/>
      <c r="BJ46" s="352"/>
      <c r="BK46" s="352"/>
      <c r="BL46" s="352"/>
      <c r="BM46" s="352"/>
      <c r="BN46" s="352"/>
      <c r="BO46" s="352"/>
    </row>
    <row r="47" spans="1:67" s="51" customFormat="1" ht="27" hidden="1" customHeight="1" x14ac:dyDescent="0.2">
      <c r="A47" s="88" t="str">
        <f>[1]Traduzioni!$A$7</f>
        <v>CODICE</v>
      </c>
      <c r="B47" s="89" t="str">
        <f>[1]Traduzioni!$A$8</f>
        <v>ARTICOLO</v>
      </c>
      <c r="C47" s="90"/>
      <c r="D47" s="88" t="str">
        <f>[1]Traduzioni!$A$9</f>
        <v>U.M.</v>
      </c>
      <c r="E47" s="121" t="str">
        <f>[1]Traduzioni!$A$10</f>
        <v>RUBLI</v>
      </c>
      <c r="F47" s="121" t="str">
        <f>[1]Traduzioni!$A$10</f>
        <v>RUBLI</v>
      </c>
      <c r="G47" s="92" t="str">
        <f>[1]Traduzioni!$A$13</f>
        <v>Pz per scatola</v>
      </c>
      <c r="H47" s="92" t="str">
        <f>[1]Traduzioni!$A$14</f>
        <v>Mq per scatola</v>
      </c>
      <c r="I47" s="92" t="str">
        <f>[1]Traduzioni!$A$15</f>
        <v>Mq per pallet</v>
      </c>
      <c r="J47" s="92" t="str">
        <f>[1]Traduzioni!$A$11</f>
        <v>Ordine minimo</v>
      </c>
      <c r="K47" s="92" t="str">
        <f>[1]Traduzioni!$A$12</f>
        <v>Venduto solo a scatole intere</v>
      </c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</row>
    <row r="48" spans="1:67" s="51" customFormat="1" ht="30" hidden="1" customHeight="1" x14ac:dyDescent="0.2">
      <c r="A48" s="93" t="str">
        <f>[1]Traduzioni!$C$7</f>
        <v>CODE</v>
      </c>
      <c r="B48" s="94" t="str">
        <f>[1]Traduzioni!$C$8</f>
        <v>ITEM</v>
      </c>
      <c r="C48" s="95"/>
      <c r="D48" s="88" t="str">
        <f>[1]Traduzioni!$C$9</f>
        <v>U.M.</v>
      </c>
      <c r="E48" s="122" t="str">
        <f>[1]Traduzioni!$C$10</f>
        <v>RUBLES</v>
      </c>
      <c r="F48" s="122" t="str">
        <f>[1]Traduzioni!$C$10</f>
        <v>RUBLES</v>
      </c>
      <c r="G48" s="97" t="str">
        <f>[1]Traduzioni!$C$13</f>
        <v>Pieces in a box</v>
      </c>
      <c r="H48" s="97" t="str">
        <f>[1]Traduzioni!$C$14</f>
        <v xml:space="preserve">Sqm in a box </v>
      </c>
      <c r="I48" s="97" t="str">
        <f>[1]Traduzioni!$C$15</f>
        <v xml:space="preserve">Sqm per pallet </v>
      </c>
      <c r="J48" s="97" t="str">
        <f>[1]Traduzioni!$C$11</f>
        <v>Min. Qty to be ordered</v>
      </c>
      <c r="K48" s="97" t="str">
        <f>[1]Traduzioni!$C$12</f>
        <v>Sold for full boxes only</v>
      </c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</row>
    <row r="49" spans="1:67" s="67" customFormat="1" ht="35.25" customHeight="1" x14ac:dyDescent="0.2">
      <c r="A49" s="178">
        <v>610090000500</v>
      </c>
      <c r="B49" s="524" t="s">
        <v>1476</v>
      </c>
      <c r="C49" s="524"/>
      <c r="D49" s="489" t="s">
        <v>701</v>
      </c>
      <c r="E49" s="663">
        <v>169</v>
      </c>
      <c r="F49" s="481">
        <v>152</v>
      </c>
      <c r="G49" s="664">
        <v>12</v>
      </c>
      <c r="H49" s="495" t="s">
        <v>702</v>
      </c>
      <c r="I49" s="495" t="s">
        <v>702</v>
      </c>
      <c r="J49" s="495" t="str">
        <f>[1]Traduzioni!$A$88</f>
        <v>Коробко  Scatola   Box</v>
      </c>
      <c r="K49" s="495" t="s">
        <v>808</v>
      </c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</row>
    <row r="50" spans="1:67" s="51" customFormat="1" ht="46.5" customHeight="1" x14ac:dyDescent="0.2">
      <c r="A50" s="178">
        <v>610090000501</v>
      </c>
      <c r="B50" s="528" t="s">
        <v>1477</v>
      </c>
      <c r="C50" s="528"/>
      <c r="D50" s="489"/>
      <c r="E50" s="663"/>
      <c r="F50" s="481"/>
      <c r="G50" s="664"/>
      <c r="H50" s="495"/>
      <c r="I50" s="495"/>
      <c r="J50" s="495"/>
      <c r="K50" s="495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</row>
    <row r="51" spans="1:67" s="51" customFormat="1" ht="41.25" customHeight="1" x14ac:dyDescent="0.2">
      <c r="A51" s="178">
        <v>610090000502</v>
      </c>
      <c r="B51" s="528" t="s">
        <v>1478</v>
      </c>
      <c r="C51" s="528"/>
      <c r="D51" s="489"/>
      <c r="E51" s="663"/>
      <c r="F51" s="481"/>
      <c r="G51" s="664"/>
      <c r="H51" s="495"/>
      <c r="I51" s="495"/>
      <c r="J51" s="495"/>
      <c r="K51" s="495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</row>
    <row r="52" spans="1:67" s="51" customFormat="1" ht="37.5" customHeight="1" x14ac:dyDescent="0.2">
      <c r="A52" s="178">
        <v>610090000503</v>
      </c>
      <c r="B52" s="528" t="s">
        <v>1479</v>
      </c>
      <c r="C52" s="528"/>
      <c r="D52" s="489"/>
      <c r="E52" s="663"/>
      <c r="F52" s="481"/>
      <c r="G52" s="664">
        <v>10</v>
      </c>
      <c r="H52" s="495" t="s">
        <v>702</v>
      </c>
      <c r="I52" s="495" t="s">
        <v>702</v>
      </c>
      <c r="J52" s="495" t="s">
        <v>865</v>
      </c>
      <c r="K52" s="495" t="s">
        <v>808</v>
      </c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</row>
    <row r="53" spans="1:67" ht="37.5" customHeight="1" x14ac:dyDescent="0.2">
      <c r="A53" s="179">
        <v>610090000504</v>
      </c>
      <c r="B53" s="558" t="s">
        <v>1480</v>
      </c>
      <c r="C53" s="558"/>
      <c r="D53" s="489"/>
      <c r="E53" s="663"/>
      <c r="F53" s="481"/>
      <c r="G53" s="664"/>
      <c r="H53" s="495"/>
      <c r="I53" s="495"/>
      <c r="J53" s="495"/>
      <c r="K53" s="495"/>
      <c r="L53" s="52"/>
      <c r="M53" s="52"/>
      <c r="BI53" s="351"/>
      <c r="BJ53" s="351"/>
      <c r="BK53" s="351"/>
      <c r="BL53" s="351"/>
      <c r="BM53" s="351"/>
      <c r="BN53" s="351"/>
      <c r="BO53" s="351"/>
    </row>
    <row r="54" spans="1:67" ht="30" customHeight="1" x14ac:dyDescent="0.2">
      <c r="A54" s="66"/>
      <c r="B54" s="127"/>
      <c r="C54" s="127"/>
      <c r="E54" s="113"/>
      <c r="F54" s="113"/>
      <c r="G54" s="66"/>
      <c r="H54" s="66"/>
      <c r="I54" s="66"/>
      <c r="J54" s="51"/>
      <c r="K54" s="66"/>
      <c r="L54" s="52"/>
      <c r="M54" s="52"/>
      <c r="BI54" s="351"/>
      <c r="BJ54" s="351"/>
      <c r="BK54" s="351"/>
      <c r="BL54" s="351"/>
      <c r="BM54" s="351"/>
      <c r="BN54" s="351"/>
      <c r="BO54" s="351"/>
    </row>
    <row r="55" spans="1:67" ht="38.25" customHeight="1" x14ac:dyDescent="0.2">
      <c r="A55" s="68" t="str">
        <f>[1]Traduzioni!$B$5</f>
        <v>ФОРМАТ</v>
      </c>
      <c r="B55" s="540" t="s">
        <v>845</v>
      </c>
      <c r="C55" s="540"/>
      <c r="D55" s="458" t="s">
        <v>752</v>
      </c>
      <c r="E55" s="115"/>
      <c r="F55" s="115"/>
      <c r="G55" s="639" t="str">
        <f>[1]Traduzioni!$B$16</f>
        <v>Натуральная</v>
      </c>
      <c r="H55" s="639"/>
      <c r="I55" s="639"/>
      <c r="J55" s="71"/>
      <c r="K55" s="72"/>
      <c r="L55" s="52"/>
      <c r="M55" s="52"/>
      <c r="BI55" s="351"/>
      <c r="BJ55" s="351"/>
      <c r="BK55" s="351"/>
      <c r="BL55" s="351"/>
      <c r="BM55" s="351"/>
      <c r="BN55" s="351"/>
      <c r="BO55" s="351"/>
    </row>
    <row r="56" spans="1:67" ht="30" hidden="1" customHeight="1" x14ac:dyDescent="0.2">
      <c r="A56" s="73" t="str">
        <f>[1]Traduzioni!$A$5</f>
        <v>FORMATO</v>
      </c>
      <c r="B56" s="542" t="s">
        <v>713</v>
      </c>
      <c r="C56" s="542"/>
      <c r="D56" s="456" t="s">
        <v>753</v>
      </c>
      <c r="E56" s="117"/>
      <c r="F56" s="117"/>
      <c r="G56" s="543" t="str">
        <f>[1]Traduzioni!$A$16</f>
        <v>Naturale</v>
      </c>
      <c r="H56" s="543"/>
      <c r="I56" s="543"/>
      <c r="J56" s="76"/>
      <c r="K56" s="77"/>
      <c r="L56" s="52"/>
      <c r="M56" s="52"/>
      <c r="BI56" s="351"/>
      <c r="BJ56" s="351"/>
      <c r="BK56" s="351"/>
      <c r="BL56" s="351"/>
      <c r="BM56" s="351"/>
      <c r="BN56" s="351"/>
      <c r="BO56" s="351"/>
    </row>
    <row r="57" spans="1:67" ht="30" hidden="1" customHeight="1" x14ac:dyDescent="0.2">
      <c r="A57" s="66"/>
      <c r="B57" s="127"/>
      <c r="C57" s="127"/>
      <c r="E57" s="113"/>
      <c r="F57" s="113"/>
      <c r="G57" s="66"/>
      <c r="H57" s="66"/>
      <c r="I57" s="66"/>
      <c r="J57" s="51"/>
      <c r="K57" s="66"/>
      <c r="L57" s="52"/>
      <c r="M57" s="52"/>
      <c r="BI57" s="351"/>
      <c r="BJ57" s="351"/>
      <c r="BK57" s="351"/>
      <c r="BL57" s="351"/>
      <c r="BM57" s="351"/>
      <c r="BN57" s="351"/>
      <c r="BO57" s="351"/>
    </row>
    <row r="58" spans="1:67" s="67" customFormat="1" ht="39.75" customHeight="1" x14ac:dyDescent="0.2">
      <c r="A58" s="83" t="str">
        <f>[1]Traduzioni!$B$7</f>
        <v>КОД</v>
      </c>
      <c r="B58" s="84" t="str">
        <f>[1]Traduzioni!$B$8</f>
        <v>АРТИКУЛ</v>
      </c>
      <c r="C58" s="85"/>
      <c r="D58" s="83" t="str">
        <f>[1]Traduzioni!$B$9</f>
        <v>ЕД.ИЗМ.</v>
      </c>
      <c r="E58" s="120" t="str">
        <f>[1]Traduzioni!$B$10</f>
        <v>РУБЛИ</v>
      </c>
      <c r="F58" s="120" t="str">
        <f>[1]Traduzioni!$B$10</f>
        <v>РУБЛИ</v>
      </c>
      <c r="G58" s="87" t="str">
        <f>[1]Traduzioni!$B$13</f>
        <v>Штук в коробке</v>
      </c>
      <c r="H58" s="87" t="str">
        <f>[1]Traduzioni!$B$14</f>
        <v>М2 в коробке</v>
      </c>
      <c r="I58" s="87" t="str">
        <f>[1]Traduzioni!$B$15</f>
        <v>М2 в паллете</v>
      </c>
      <c r="J58" s="87" t="str">
        <f>[1]Traduzioni!$B$11</f>
        <v>Минималь-ный заказ</v>
      </c>
      <c r="K58" s="87" t="str">
        <f>[1]Traduzioni!$B$12</f>
        <v>Продается только коробками</v>
      </c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  <c r="AI58" s="352"/>
      <c r="AJ58" s="352"/>
      <c r="AK58" s="352"/>
      <c r="AL58" s="352"/>
      <c r="AM58" s="352"/>
      <c r="AN58" s="352"/>
      <c r="AO58" s="352"/>
      <c r="AP58" s="352"/>
      <c r="AQ58" s="352"/>
      <c r="AR58" s="352"/>
      <c r="AS58" s="352"/>
      <c r="AT58" s="352"/>
      <c r="AU58" s="352"/>
      <c r="AV58" s="352"/>
      <c r="AW58" s="352"/>
      <c r="AX58" s="352"/>
      <c r="AY58" s="352"/>
      <c r="AZ58" s="352"/>
      <c r="BA58" s="352"/>
      <c r="BB58" s="352"/>
      <c r="BC58" s="352"/>
      <c r="BD58" s="352"/>
      <c r="BE58" s="352"/>
      <c r="BF58" s="352"/>
      <c r="BG58" s="352"/>
      <c r="BH58" s="352"/>
      <c r="BI58" s="352"/>
      <c r="BJ58" s="352"/>
      <c r="BK58" s="352"/>
      <c r="BL58" s="352"/>
      <c r="BM58" s="352"/>
      <c r="BN58" s="352"/>
      <c r="BO58" s="352"/>
    </row>
    <row r="59" spans="1:67" s="51" customFormat="1" ht="23.25" hidden="1" customHeight="1" x14ac:dyDescent="0.2">
      <c r="A59" s="88" t="str">
        <f>[1]Traduzioni!$A$7</f>
        <v>CODICE</v>
      </c>
      <c r="B59" s="89" t="str">
        <f>[1]Traduzioni!$A$8</f>
        <v>ARTICOLO</v>
      </c>
      <c r="C59" s="90"/>
      <c r="D59" s="88" t="str">
        <f>[1]Traduzioni!$A$9</f>
        <v>U.M.</v>
      </c>
      <c r="E59" s="121" t="str">
        <f>[1]Traduzioni!$A$10</f>
        <v>RUBLI</v>
      </c>
      <c r="F59" s="121" t="str">
        <f>[1]Traduzioni!$A$10</f>
        <v>RUBLI</v>
      </c>
      <c r="G59" s="92" t="str">
        <f>[1]Traduzioni!$A$13</f>
        <v>Pz per scatola</v>
      </c>
      <c r="H59" s="92" t="str">
        <f>[1]Traduzioni!$A$14</f>
        <v>Mq per scatola</v>
      </c>
      <c r="I59" s="92" t="str">
        <f>[1]Traduzioni!$A$15</f>
        <v>Mq per pallet</v>
      </c>
      <c r="J59" s="92" t="str">
        <f>[1]Traduzioni!$A$11</f>
        <v>Ordine minimo</v>
      </c>
      <c r="K59" s="92" t="str">
        <f>[1]Traduzioni!$A$12</f>
        <v>Venduto solo a scatole intere</v>
      </c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</row>
    <row r="60" spans="1:67" s="67" customFormat="1" ht="20.25" hidden="1" customHeight="1" x14ac:dyDescent="0.2">
      <c r="A60" s="93" t="str">
        <f>[1]Traduzioni!$C$7</f>
        <v>CODE</v>
      </c>
      <c r="B60" s="94" t="str">
        <f>[1]Traduzioni!$C$8</f>
        <v>ITEM</v>
      </c>
      <c r="C60" s="95"/>
      <c r="D60" s="93" t="str">
        <f>[1]Traduzioni!$C$9</f>
        <v>U.M.</v>
      </c>
      <c r="E60" s="122" t="str">
        <f>[1]Traduzioni!$C$10</f>
        <v>RUBLES</v>
      </c>
      <c r="F60" s="122" t="str">
        <f>[1]Traduzioni!$C$10</f>
        <v>RUBLES</v>
      </c>
      <c r="G60" s="97" t="str">
        <f>[1]Traduzioni!$C$13</f>
        <v>Pieces in a box</v>
      </c>
      <c r="H60" s="97" t="str">
        <f>[1]Traduzioni!$C$14</f>
        <v xml:space="preserve">Sqm in a box </v>
      </c>
      <c r="I60" s="97" t="str">
        <f>[1]Traduzioni!$C$15</f>
        <v xml:space="preserve">Sqm per pallet </v>
      </c>
      <c r="J60" s="97" t="str">
        <f>[1]Traduzioni!$C$11</f>
        <v>Min. Qty to be ordered</v>
      </c>
      <c r="K60" s="97" t="str">
        <f>[1]Traduzioni!$C$12</f>
        <v>Sold for full boxes only</v>
      </c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  <c r="AO60" s="352"/>
      <c r="AP60" s="352"/>
      <c r="AQ60" s="352"/>
      <c r="AR60" s="352"/>
      <c r="AS60" s="352"/>
      <c r="AT60" s="352"/>
      <c r="AU60" s="352"/>
      <c r="AV60" s="352"/>
      <c r="AW60" s="352"/>
      <c r="AX60" s="352"/>
      <c r="AY60" s="352"/>
      <c r="AZ60" s="352"/>
      <c r="BA60" s="352"/>
      <c r="BB60" s="352"/>
      <c r="BC60" s="352"/>
      <c r="BD60" s="352"/>
      <c r="BE60" s="352"/>
      <c r="BF60" s="352"/>
      <c r="BG60" s="352"/>
      <c r="BH60" s="352"/>
      <c r="BI60" s="352"/>
      <c r="BJ60" s="352"/>
      <c r="BK60" s="352"/>
      <c r="BL60" s="352"/>
      <c r="BM60" s="352"/>
      <c r="BN60" s="352"/>
      <c r="BO60" s="352"/>
    </row>
    <row r="61" spans="1:67" s="51" customFormat="1" ht="42" customHeight="1" x14ac:dyDescent="0.2">
      <c r="A61" s="178">
        <v>610090000505</v>
      </c>
      <c r="B61" s="528" t="s">
        <v>1481</v>
      </c>
      <c r="C61" s="528"/>
      <c r="D61" s="513" t="str">
        <f>[1]CODE!D192</f>
        <v>шт - pz - pcs</v>
      </c>
      <c r="E61" s="665">
        <v>86</v>
      </c>
      <c r="F61" s="514">
        <v>77</v>
      </c>
      <c r="G61" s="513">
        <f>[1]CODE!G192</f>
        <v>20</v>
      </c>
      <c r="H61" s="513" t="str">
        <f>[1]CODE!H192</f>
        <v>-</v>
      </c>
      <c r="I61" s="513" t="str">
        <f>[1]CODE!I192</f>
        <v>-</v>
      </c>
      <c r="J61" s="513" t="str">
        <f>[1]CODE!J192</f>
        <v>Коробко  Scatola   Box</v>
      </c>
      <c r="K61" s="513" t="str">
        <f>[1]CODE!K192</f>
        <v>да - sì - yes</v>
      </c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</row>
    <row r="62" spans="1:67" s="51" customFormat="1" ht="49.5" customHeight="1" x14ac:dyDescent="0.2">
      <c r="A62" s="178">
        <v>610090000506</v>
      </c>
      <c r="B62" s="528" t="s">
        <v>1482</v>
      </c>
      <c r="C62" s="528"/>
      <c r="D62" s="513"/>
      <c r="E62" s="665"/>
      <c r="F62" s="514"/>
      <c r="G62" s="513"/>
      <c r="H62" s="513"/>
      <c r="I62" s="513"/>
      <c r="J62" s="513"/>
      <c r="K62" s="513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</row>
    <row r="63" spans="1:67" ht="45.75" customHeight="1" x14ac:dyDescent="0.2">
      <c r="A63" s="178">
        <v>610090000507</v>
      </c>
      <c r="B63" s="528" t="s">
        <v>1483</v>
      </c>
      <c r="C63" s="528"/>
      <c r="D63" s="513"/>
      <c r="E63" s="665"/>
      <c r="F63" s="514"/>
      <c r="G63" s="513"/>
      <c r="H63" s="513"/>
      <c r="I63" s="513"/>
      <c r="J63" s="513"/>
      <c r="K63" s="513"/>
      <c r="L63" s="52"/>
      <c r="M63" s="52"/>
      <c r="BI63" s="351"/>
      <c r="BJ63" s="351"/>
      <c r="BK63" s="351"/>
      <c r="BL63" s="351"/>
      <c r="BM63" s="351"/>
      <c r="BN63" s="351"/>
      <c r="BO63" s="351"/>
    </row>
    <row r="64" spans="1:67" ht="44.25" customHeight="1" x14ac:dyDescent="0.2">
      <c r="A64" s="178">
        <v>610090000508</v>
      </c>
      <c r="B64" s="528" t="s">
        <v>1484</v>
      </c>
      <c r="C64" s="528"/>
      <c r="D64" s="513"/>
      <c r="E64" s="665"/>
      <c r="F64" s="514"/>
      <c r="G64" s="513"/>
      <c r="H64" s="513"/>
      <c r="I64" s="513"/>
      <c r="J64" s="513"/>
      <c r="K64" s="513"/>
      <c r="L64" s="52"/>
      <c r="M64" s="52"/>
      <c r="BI64" s="351"/>
      <c r="BJ64" s="351"/>
      <c r="BK64" s="351"/>
      <c r="BL64" s="351"/>
      <c r="BM64" s="351"/>
      <c r="BN64" s="351"/>
      <c r="BO64" s="351"/>
    </row>
    <row r="65" spans="1:253" ht="49.5" customHeight="1" x14ac:dyDescent="0.2">
      <c r="A65" s="178">
        <v>610090000509</v>
      </c>
      <c r="B65" s="558" t="s">
        <v>1485</v>
      </c>
      <c r="C65" s="558"/>
      <c r="D65" s="513"/>
      <c r="E65" s="665"/>
      <c r="F65" s="514"/>
      <c r="G65" s="513"/>
      <c r="H65" s="513"/>
      <c r="I65" s="513"/>
      <c r="J65" s="513"/>
      <c r="K65" s="513"/>
      <c r="L65" s="52"/>
      <c r="M65" s="52"/>
      <c r="BI65" s="351"/>
      <c r="BJ65" s="351"/>
      <c r="BK65" s="351"/>
      <c r="BL65" s="351"/>
      <c r="BM65" s="351"/>
      <c r="BN65" s="351"/>
      <c r="BO65" s="351"/>
    </row>
    <row r="66" spans="1:253" ht="30" customHeight="1" x14ac:dyDescent="0.2">
      <c r="A66" s="128"/>
      <c r="B66" s="129"/>
      <c r="C66" s="129"/>
      <c r="D66" s="133"/>
      <c r="E66" s="357"/>
      <c r="F66" s="181"/>
      <c r="G66" s="133"/>
      <c r="H66" s="133"/>
      <c r="I66" s="133"/>
      <c r="J66" s="133"/>
      <c r="K66" s="133"/>
      <c r="L66" s="52"/>
      <c r="M66" s="52"/>
      <c r="BI66" s="351"/>
      <c r="BJ66" s="351"/>
      <c r="BK66" s="351"/>
      <c r="BL66" s="351"/>
      <c r="BM66" s="351"/>
      <c r="BN66" s="351"/>
      <c r="BO66" s="351"/>
    </row>
    <row r="67" spans="1:253" ht="40.5" customHeight="1" x14ac:dyDescent="0.2">
      <c r="A67" s="68" t="str">
        <f>[1]Traduzioni!$B$5</f>
        <v>ФОРМАТ</v>
      </c>
      <c r="B67" s="598" t="str">
        <f>[1]Traduzioni!$B$42</f>
        <v>Тоццетто Микс 5х5</v>
      </c>
      <c r="C67" s="598"/>
      <c r="D67" s="114" t="str">
        <f>[1]Traduzioni!$B$6</f>
        <v>ОБРАБОТКА:</v>
      </c>
      <c r="E67" s="115"/>
      <c r="F67" s="115"/>
      <c r="G67" s="639" t="str">
        <f>[1]Traduzioni!$B$16</f>
        <v>Натуральная</v>
      </c>
      <c r="H67" s="639"/>
      <c r="I67" s="639"/>
      <c r="J67" s="71"/>
      <c r="K67" s="72"/>
      <c r="L67" s="52"/>
      <c r="M67" s="52"/>
      <c r="BI67" s="351"/>
      <c r="BJ67" s="351"/>
      <c r="BK67" s="351"/>
      <c r="BL67" s="351"/>
      <c r="BM67" s="351"/>
      <c r="BN67" s="351"/>
      <c r="BO67" s="351"/>
    </row>
    <row r="68" spans="1:253" ht="0.75" customHeight="1" x14ac:dyDescent="0.2">
      <c r="A68" s="73" t="str">
        <f>[1]Traduzioni!$A$5</f>
        <v>FORMATO</v>
      </c>
      <c r="B68" s="599" t="str">
        <f>[1]Traduzioni!$A$42</f>
        <v>Tozzetto Mix 5x5</v>
      </c>
      <c r="C68" s="599"/>
      <c r="D68" s="116" t="str">
        <f>[1]Traduzioni!$A$6</f>
        <v>FINITURA:</v>
      </c>
      <c r="E68" s="117"/>
      <c r="F68" s="117"/>
      <c r="G68" s="543" t="str">
        <f>[1]Traduzioni!$A$16</f>
        <v>Naturale</v>
      </c>
      <c r="H68" s="543"/>
      <c r="I68" s="543"/>
      <c r="J68" s="76"/>
      <c r="K68" s="77"/>
      <c r="L68" s="52"/>
      <c r="M68" s="52"/>
      <c r="BI68" s="351"/>
      <c r="BJ68" s="351"/>
      <c r="BK68" s="351"/>
      <c r="BL68" s="351"/>
      <c r="BM68" s="351"/>
      <c r="BN68" s="351"/>
      <c r="BO68" s="351"/>
    </row>
    <row r="69" spans="1:253" s="67" customFormat="1" ht="39.75" hidden="1" customHeight="1" x14ac:dyDescent="0.2">
      <c r="A69" s="66"/>
      <c r="B69" s="66"/>
      <c r="C69" s="66"/>
      <c r="D69" s="51"/>
      <c r="E69" s="113"/>
      <c r="F69" s="113"/>
      <c r="G69" s="66"/>
      <c r="H69" s="66"/>
      <c r="I69" s="66"/>
      <c r="J69" s="51"/>
      <c r="K69" s="66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352"/>
      <c r="AE69" s="352"/>
      <c r="AF69" s="352"/>
      <c r="AG69" s="352"/>
      <c r="AH69" s="352"/>
      <c r="AI69" s="352"/>
      <c r="AJ69" s="352"/>
      <c r="AK69" s="352"/>
      <c r="AL69" s="352"/>
      <c r="AM69" s="352"/>
      <c r="AN69" s="352"/>
      <c r="AO69" s="352"/>
      <c r="AP69" s="352"/>
      <c r="AQ69" s="352"/>
      <c r="AR69" s="352"/>
      <c r="AS69" s="352"/>
      <c r="AT69" s="352"/>
      <c r="AU69" s="352"/>
      <c r="AV69" s="352"/>
      <c r="AW69" s="352"/>
      <c r="AX69" s="352"/>
      <c r="AY69" s="352"/>
      <c r="AZ69" s="352"/>
      <c r="BA69" s="352"/>
      <c r="BB69" s="352"/>
      <c r="BC69" s="352"/>
      <c r="BD69" s="352"/>
      <c r="BE69" s="352"/>
      <c r="BF69" s="352"/>
      <c r="BG69" s="352"/>
      <c r="BH69" s="352"/>
      <c r="BI69" s="352"/>
      <c r="BJ69" s="352"/>
      <c r="BK69" s="352"/>
      <c r="BL69" s="352"/>
      <c r="BM69" s="352"/>
      <c r="BN69" s="352"/>
      <c r="BO69" s="352"/>
    </row>
    <row r="70" spans="1:253" s="67" customFormat="1" ht="44.25" customHeight="1" x14ac:dyDescent="0.2">
      <c r="A70" s="83" t="str">
        <f>[1]Traduzioni!$B$7</f>
        <v>КОД</v>
      </c>
      <c r="B70" s="84" t="str">
        <f>[1]Traduzioni!$B$8</f>
        <v>АРТИКУЛ</v>
      </c>
      <c r="C70" s="85"/>
      <c r="D70" s="83" t="str">
        <f>[1]Traduzioni!$B$9</f>
        <v>ЕД.ИЗМ.</v>
      </c>
      <c r="E70" s="120" t="str">
        <f>[1]Traduzioni!$B$10</f>
        <v>РУБЛИ</v>
      </c>
      <c r="F70" s="120" t="str">
        <f>[1]Traduzioni!$B$10</f>
        <v>РУБЛИ</v>
      </c>
      <c r="G70" s="87" t="str">
        <f>[1]Traduzioni!$B$13</f>
        <v>Штук в коробке</v>
      </c>
      <c r="H70" s="87" t="str">
        <f>[1]Traduzioni!$B$14</f>
        <v>М2 в коробке</v>
      </c>
      <c r="I70" s="87" t="str">
        <f>[1]Traduzioni!$B$15</f>
        <v>М2 в паллете</v>
      </c>
      <c r="J70" s="87" t="str">
        <f>[1]Traduzioni!$B$11</f>
        <v>Минималь-ный заказ</v>
      </c>
      <c r="K70" s="87" t="str">
        <f>[1]Traduzioni!$B$12</f>
        <v>Продается только коробками</v>
      </c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  <c r="AG70" s="352"/>
      <c r="AH70" s="352"/>
      <c r="AI70" s="352"/>
      <c r="AJ70" s="352"/>
      <c r="AK70" s="352"/>
      <c r="AL70" s="352"/>
      <c r="AM70" s="352"/>
      <c r="AN70" s="352"/>
      <c r="AO70" s="352"/>
      <c r="AP70" s="352"/>
      <c r="AQ70" s="352"/>
      <c r="AR70" s="352"/>
      <c r="AS70" s="352"/>
      <c r="AT70" s="352"/>
      <c r="AU70" s="352"/>
      <c r="AV70" s="352"/>
      <c r="AW70" s="352"/>
      <c r="AX70" s="352"/>
      <c r="AY70" s="352"/>
      <c r="AZ70" s="352"/>
      <c r="BA70" s="352"/>
      <c r="BB70" s="352"/>
      <c r="BC70" s="352"/>
      <c r="BD70" s="352"/>
      <c r="BE70" s="352"/>
      <c r="BF70" s="352"/>
      <c r="BG70" s="352"/>
      <c r="BH70" s="352"/>
      <c r="BI70" s="352"/>
      <c r="BJ70" s="352"/>
      <c r="BK70" s="352"/>
      <c r="BL70" s="352"/>
      <c r="BM70" s="352"/>
      <c r="BN70" s="352"/>
      <c r="BO70" s="352"/>
    </row>
    <row r="71" spans="1:253" ht="30" hidden="1" customHeight="1" x14ac:dyDescent="0.2">
      <c r="A71" s="88" t="str">
        <f>[1]Traduzioni!$A$7</f>
        <v>CODICE</v>
      </c>
      <c r="B71" s="89" t="str">
        <f>[1]Traduzioni!$A$8</f>
        <v>ARTICOLO</v>
      </c>
      <c r="C71" s="90"/>
      <c r="D71" s="88" t="str">
        <f>[1]Traduzioni!$A$9</f>
        <v>U.M.</v>
      </c>
      <c r="E71" s="121" t="str">
        <f>[1]Traduzioni!$A$10</f>
        <v>RUBLI</v>
      </c>
      <c r="F71" s="121" t="str">
        <f>[1]Traduzioni!$A$10</f>
        <v>RUBLI</v>
      </c>
      <c r="G71" s="92" t="str">
        <f>[1]Traduzioni!$A$13</f>
        <v>Pz per scatola</v>
      </c>
      <c r="H71" s="92" t="str">
        <f>[1]Traduzioni!$A$14</f>
        <v>Mq per scatola</v>
      </c>
      <c r="I71" s="92" t="str">
        <f>[1]Traduzioni!$A$15</f>
        <v>Mq per pallet</v>
      </c>
      <c r="J71" s="92" t="str">
        <f>[1]Traduzioni!$A$11</f>
        <v>Ordine minimo</v>
      </c>
      <c r="K71" s="92" t="str">
        <f>[1]Traduzioni!$A$12</f>
        <v>Venduto solo a scatole intere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1:253" ht="40.5" hidden="1" x14ac:dyDescent="0.2">
      <c r="A72" s="93" t="str">
        <f>[1]Traduzioni!$C$7</f>
        <v>CODE</v>
      </c>
      <c r="B72" s="94" t="str">
        <f>[1]Traduzioni!$C$8</f>
        <v>ITEM</v>
      </c>
      <c r="C72" s="95"/>
      <c r="D72" s="93" t="str">
        <f>[1]Traduzioni!$C$9</f>
        <v>U.M.</v>
      </c>
      <c r="E72" s="122" t="str">
        <f>[1]Traduzioni!$C$10</f>
        <v>RUBLES</v>
      </c>
      <c r="F72" s="122" t="str">
        <f>[1]Traduzioni!$C$10</f>
        <v>RUBLES</v>
      </c>
      <c r="G72" s="97" t="str">
        <f>[1]Traduzioni!$C$13</f>
        <v>Pieces in a box</v>
      </c>
      <c r="H72" s="97" t="str">
        <f>[1]Traduzioni!$C$14</f>
        <v xml:space="preserve">Sqm in a box </v>
      </c>
      <c r="I72" s="97" t="str">
        <f>[1]Traduzioni!$C$15</f>
        <v xml:space="preserve">Sqm per pallet </v>
      </c>
      <c r="J72" s="97" t="str">
        <f>[1]Traduzioni!$C$11</f>
        <v>Min. Qty to be ordered</v>
      </c>
      <c r="K72" s="97" t="str">
        <f>[1]Traduzioni!$C$12</f>
        <v>Sold for full boxes only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1:253" ht="33.75" customHeight="1" x14ac:dyDescent="0.2">
      <c r="A73" s="262">
        <v>600100000009</v>
      </c>
      <c r="B73" s="99" t="s">
        <v>1126</v>
      </c>
      <c r="C73" s="100"/>
      <c r="D73" s="495" t="s">
        <v>701</v>
      </c>
      <c r="E73" s="666">
        <v>105</v>
      </c>
      <c r="F73" s="591">
        <v>95</v>
      </c>
      <c r="G73" s="495">
        <v>20</v>
      </c>
      <c r="H73" s="496" t="s">
        <v>702</v>
      </c>
      <c r="I73" s="496" t="s">
        <v>702</v>
      </c>
      <c r="J73" s="495" t="s">
        <v>1282</v>
      </c>
      <c r="K73" s="495" t="s">
        <v>1128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1:253" ht="31.5" x14ac:dyDescent="0.2">
      <c r="A74" s="262">
        <v>600100000010</v>
      </c>
      <c r="B74" s="99" t="s">
        <v>1129</v>
      </c>
      <c r="C74" s="107"/>
      <c r="D74" s="495"/>
      <c r="E74" s="666"/>
      <c r="F74" s="591"/>
      <c r="G74" s="495"/>
      <c r="H74" s="495"/>
      <c r="I74" s="495"/>
      <c r="J74" s="495"/>
      <c r="K74" s="495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1:253" x14ac:dyDescent="0.2">
      <c r="A75" s="66"/>
      <c r="B75" s="127"/>
      <c r="C75" s="127"/>
      <c r="D75" s="358"/>
      <c r="E75" s="113"/>
      <c r="F75" s="113"/>
      <c r="G75" s="66"/>
      <c r="H75" s="66"/>
      <c r="I75" s="66"/>
      <c r="J75" s="51"/>
      <c r="K75" s="66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1:253" ht="40.5" customHeight="1" x14ac:dyDescent="0.2">
      <c r="A76" s="68" t="str">
        <f>[1]Traduzioni!$B$5</f>
        <v>ФОРМАТ</v>
      </c>
      <c r="B76" s="540" t="str">
        <f>[1]Traduzioni!$B$48</f>
        <v>Бордюр 0,8х45</v>
      </c>
      <c r="C76" s="540"/>
      <c r="D76" s="458" t="s">
        <v>752</v>
      </c>
      <c r="E76" s="115"/>
      <c r="F76" s="115"/>
      <c r="G76" s="639" t="s">
        <v>726</v>
      </c>
      <c r="H76" s="639" t="s">
        <v>697</v>
      </c>
      <c r="I76" s="639" t="s">
        <v>726</v>
      </c>
      <c r="J76" s="71"/>
      <c r="K76" s="72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1:253" ht="27" hidden="1" customHeight="1" x14ac:dyDescent="0.2">
      <c r="A77" s="73" t="str">
        <f>[1]Traduzioni!$A$5</f>
        <v>FORMATO</v>
      </c>
      <c r="B77" s="542" t="str">
        <f>[1]Traduzioni!$A$48</f>
        <v>Listello 0,8x45</v>
      </c>
      <c r="C77" s="542"/>
      <c r="D77" s="456" t="s">
        <v>753</v>
      </c>
      <c r="E77" s="117"/>
      <c r="F77" s="117"/>
      <c r="G77" s="543" t="s">
        <v>728</v>
      </c>
      <c r="H77" s="543" t="s">
        <v>697</v>
      </c>
      <c r="I77" s="543" t="s">
        <v>728</v>
      </c>
      <c r="J77" s="76"/>
      <c r="K77" s="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1:253" ht="20.25" hidden="1" customHeight="1" x14ac:dyDescent="0.2">
      <c r="A78" s="78" t="str">
        <f>[1]Traduzioni!$C$5</f>
        <v>SIZE</v>
      </c>
      <c r="B78" s="604" t="str">
        <f>[1]Traduzioni!$C$48</f>
        <v>Listello 0,8x45</v>
      </c>
      <c r="C78" s="604"/>
      <c r="D78" s="457" t="s">
        <v>754</v>
      </c>
      <c r="E78" s="119"/>
      <c r="F78" s="119"/>
      <c r="G78" s="642" t="s">
        <v>798</v>
      </c>
      <c r="H78" s="642" t="s">
        <v>697</v>
      </c>
      <c r="I78" s="642" t="s">
        <v>798</v>
      </c>
      <c r="J78" s="81"/>
      <c r="K78" s="82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1:253" s="51" customFormat="1" ht="14.25" hidden="1" customHeight="1" x14ac:dyDescent="0.2">
      <c r="A79" s="66"/>
      <c r="B79" s="127"/>
      <c r="C79" s="127"/>
      <c r="E79" s="113"/>
      <c r="F79" s="113"/>
      <c r="G79" s="66"/>
      <c r="H79" s="66"/>
      <c r="I79" s="66"/>
      <c r="K79" s="66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</row>
    <row r="80" spans="1:253" s="51" customFormat="1" ht="42.75" customHeight="1" x14ac:dyDescent="0.2">
      <c r="A80" s="83" t="str">
        <f>[1]Traduzioni!$B$7</f>
        <v>КОД</v>
      </c>
      <c r="B80" s="84" t="str">
        <f>[1]Traduzioni!$B$8</f>
        <v>АРТИКУЛ</v>
      </c>
      <c r="C80" s="85"/>
      <c r="D80" s="83" t="str">
        <f>[1]Traduzioni!$B$9</f>
        <v>ЕД.ИЗМ.</v>
      </c>
      <c r="E80" s="120" t="str">
        <f>[1]Traduzioni!$B$10</f>
        <v>РУБЛИ</v>
      </c>
      <c r="F80" s="120" t="str">
        <f>[1]Traduzioni!$B$10</f>
        <v>РУБЛИ</v>
      </c>
      <c r="G80" s="87" t="str">
        <f>[1]Traduzioni!$B$13</f>
        <v>Штук в коробке</v>
      </c>
      <c r="H80" s="87" t="str">
        <f>[1]Traduzioni!$B$14</f>
        <v>М2 в коробке</v>
      </c>
      <c r="I80" s="87" t="str">
        <f>[1]Traduzioni!$B$15</f>
        <v>М2 в паллете</v>
      </c>
      <c r="J80" s="87" t="str">
        <f>[1]Traduzioni!$B$11</f>
        <v>Минималь-ный заказ</v>
      </c>
      <c r="K80" s="87" t="str">
        <f>[1]Traduzioni!$B$12</f>
        <v>Продается только коробками</v>
      </c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</row>
    <row r="81" spans="1:67" s="51" customFormat="1" ht="12.75" hidden="1" customHeight="1" x14ac:dyDescent="0.2">
      <c r="A81" s="88" t="str">
        <f>[1]Traduzioni!$A$7</f>
        <v>CODICE</v>
      </c>
      <c r="B81" s="89" t="str">
        <f>[1]Traduzioni!$A$8</f>
        <v>ARTICOLO</v>
      </c>
      <c r="C81" s="90"/>
      <c r="D81" s="88" t="str">
        <f>[1]Traduzioni!$A$9</f>
        <v>U.M.</v>
      </c>
      <c r="E81" s="121" t="str">
        <f>[1]Traduzioni!$A$10</f>
        <v>RUBLI</v>
      </c>
      <c r="F81" s="121" t="str">
        <f>[1]Traduzioni!$A$10</f>
        <v>RUBLI</v>
      </c>
      <c r="G81" s="92" t="str">
        <f>[1]Traduzioni!$A$13</f>
        <v>Pz per scatola</v>
      </c>
      <c r="H81" s="92" t="str">
        <f>[1]Traduzioni!$A$14</f>
        <v>Mq per scatola</v>
      </c>
      <c r="I81" s="92" t="str">
        <f>[1]Traduzioni!$A$15</f>
        <v>Mq per pallet</v>
      </c>
      <c r="J81" s="92" t="str">
        <f>[1]Traduzioni!$A$11</f>
        <v>Ordine minimo</v>
      </c>
      <c r="K81" s="92" t="str">
        <f>[1]Traduzioni!$A$12</f>
        <v>Venduto solo a scatole intere</v>
      </c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</row>
    <row r="82" spans="1:67" s="67" customFormat="1" ht="20.25" hidden="1" customHeight="1" x14ac:dyDescent="0.2">
      <c r="A82" s="93" t="str">
        <f>[1]Traduzioni!$C$7</f>
        <v>CODE</v>
      </c>
      <c r="B82" s="94" t="str">
        <f>[1]Traduzioni!$C$8</f>
        <v>ITEM</v>
      </c>
      <c r="C82" s="95"/>
      <c r="D82" s="88" t="str">
        <f>[1]Traduzioni!$C$9</f>
        <v>U.M.</v>
      </c>
      <c r="E82" s="122" t="str">
        <f>[1]Traduzioni!$C$10</f>
        <v>RUBLES</v>
      </c>
      <c r="F82" s="122" t="str">
        <f>[1]Traduzioni!$C$10</f>
        <v>RUBLES</v>
      </c>
      <c r="G82" s="97" t="str">
        <f>[1]Traduzioni!$C$13</f>
        <v>Pieces in a box</v>
      </c>
      <c r="H82" s="97" t="str">
        <f>[1]Traduzioni!$C$14</f>
        <v xml:space="preserve">Sqm in a box </v>
      </c>
      <c r="I82" s="97" t="str">
        <f>[1]Traduzioni!$C$15</f>
        <v xml:space="preserve">Sqm per pallet </v>
      </c>
      <c r="J82" s="97" t="str">
        <f>[1]Traduzioni!$C$11</f>
        <v>Min. Qty to be ordered</v>
      </c>
      <c r="K82" s="97" t="str">
        <f>[1]Traduzioni!$C$12</f>
        <v>Sold for full boxes only</v>
      </c>
      <c r="N82" s="352"/>
      <c r="O82" s="352"/>
      <c r="P82" s="352"/>
      <c r="Q82" s="352"/>
      <c r="R82" s="352"/>
      <c r="S82" s="352"/>
      <c r="T82" s="352"/>
      <c r="U82" s="352"/>
      <c r="V82" s="352"/>
      <c r="W82" s="352"/>
      <c r="X82" s="352"/>
      <c r="Y82" s="352"/>
      <c r="Z82" s="352"/>
      <c r="AA82" s="352"/>
      <c r="AB82" s="352"/>
      <c r="AC82" s="352"/>
      <c r="AD82" s="352"/>
      <c r="AE82" s="352"/>
      <c r="AF82" s="352"/>
      <c r="AG82" s="352"/>
      <c r="AH82" s="352"/>
      <c r="AI82" s="352"/>
      <c r="AJ82" s="352"/>
      <c r="AK82" s="352"/>
      <c r="AL82" s="352"/>
      <c r="AM82" s="352"/>
      <c r="AN82" s="352"/>
      <c r="AO82" s="352"/>
      <c r="AP82" s="352"/>
      <c r="AQ82" s="352"/>
      <c r="AR82" s="352"/>
      <c r="AS82" s="352"/>
      <c r="AT82" s="352"/>
      <c r="AU82" s="352"/>
      <c r="AV82" s="352"/>
      <c r="AW82" s="352"/>
      <c r="AX82" s="352"/>
      <c r="AY82" s="352"/>
      <c r="AZ82" s="352"/>
      <c r="BA82" s="352"/>
      <c r="BB82" s="352"/>
      <c r="BC82" s="352"/>
      <c r="BD82" s="352"/>
      <c r="BE82" s="352"/>
      <c r="BF82" s="352"/>
      <c r="BG82" s="352"/>
      <c r="BH82" s="352"/>
      <c r="BI82" s="352"/>
      <c r="BJ82" s="352"/>
      <c r="BK82" s="352"/>
      <c r="BL82" s="352"/>
      <c r="BM82" s="352"/>
      <c r="BN82" s="352"/>
      <c r="BO82" s="352"/>
    </row>
    <row r="83" spans="1:67" s="51" customFormat="1" ht="40.5" customHeight="1" x14ac:dyDescent="0.2">
      <c r="A83" s="145">
        <v>600100000016</v>
      </c>
      <c r="B83" s="524" t="s">
        <v>1029</v>
      </c>
      <c r="C83" s="524"/>
      <c r="D83" s="171" t="str">
        <f>[1]CODE!D223</f>
        <v>шт - pz - pcs</v>
      </c>
      <c r="E83" s="359">
        <v>605</v>
      </c>
      <c r="F83" s="360">
        <v>545</v>
      </c>
      <c r="G83" s="104">
        <f>[1]CODE!G223</f>
        <v>50</v>
      </c>
      <c r="H83" s="105" t="str">
        <f>[1]CODE!H223</f>
        <v>−</v>
      </c>
      <c r="I83" s="105" t="str">
        <f>[1]CODE!I223</f>
        <v>−</v>
      </c>
      <c r="J83" s="105" t="str">
        <f>[1]CODE!J223</f>
        <v>10 шт - pz - pcs</v>
      </c>
      <c r="K83" s="105" t="str">
        <f>[1]CODE!K223</f>
        <v>нет - no</v>
      </c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</row>
    <row r="84" spans="1:67" s="51" customFormat="1" ht="33.75" customHeight="1" x14ac:dyDescent="0.2">
      <c r="A84" s="145">
        <v>600100000013</v>
      </c>
      <c r="B84" s="525" t="s">
        <v>1486</v>
      </c>
      <c r="C84" s="525"/>
      <c r="D84" s="489" t="str">
        <f>[1]CODE!D224</f>
        <v>шт - pz - pcs</v>
      </c>
      <c r="E84" s="667">
        <v>745</v>
      </c>
      <c r="F84" s="668">
        <v>670</v>
      </c>
      <c r="G84" s="489">
        <f>[1]CODE!G224</f>
        <v>50</v>
      </c>
      <c r="H84" s="489" t="str">
        <f>[1]CODE!H224</f>
        <v>−</v>
      </c>
      <c r="I84" s="489" t="str">
        <f>[1]CODE!I224</f>
        <v>−</v>
      </c>
      <c r="J84" s="489" t="str">
        <f>[1]CODE!J224</f>
        <v>10 шт - pz - pcs</v>
      </c>
      <c r="K84" s="489" t="str">
        <f>[1]CODE!K224</f>
        <v>нет - no</v>
      </c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</row>
    <row r="85" spans="1:67" s="51" customFormat="1" ht="44.25" customHeight="1" x14ac:dyDescent="0.2">
      <c r="A85" s="145">
        <v>600100000014</v>
      </c>
      <c r="B85" s="525" t="s">
        <v>801</v>
      </c>
      <c r="C85" s="525"/>
      <c r="D85" s="489">
        <f>[1]CODE!D225</f>
        <v>0</v>
      </c>
      <c r="E85" s="667">
        <f>[1]CODE!F225</f>
        <v>0</v>
      </c>
      <c r="F85" s="668">
        <f>[1]CODE!G225</f>
        <v>0</v>
      </c>
      <c r="G85" s="489">
        <f>[1]CODE!G225</f>
        <v>0</v>
      </c>
      <c r="H85" s="489">
        <f>[1]CODE!H225</f>
        <v>0</v>
      </c>
      <c r="I85" s="489">
        <f>[1]CODE!I225</f>
        <v>0</v>
      </c>
      <c r="J85" s="489">
        <f>[1]CODE!J225</f>
        <v>0</v>
      </c>
      <c r="K85" s="489">
        <f>[1]CODE!K225</f>
        <v>0</v>
      </c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</row>
    <row r="86" spans="1:67" ht="39" customHeight="1" x14ac:dyDescent="0.2">
      <c r="A86" s="145">
        <v>600100000015</v>
      </c>
      <c r="B86" s="525" t="s">
        <v>802</v>
      </c>
      <c r="C86" s="525"/>
      <c r="D86" s="489">
        <f>[1]CODE!D226</f>
        <v>0</v>
      </c>
      <c r="E86" s="667">
        <f>[1]CODE!F226</f>
        <v>0</v>
      </c>
      <c r="F86" s="668">
        <f>[1]CODE!G226</f>
        <v>0</v>
      </c>
      <c r="G86" s="489">
        <f>[1]CODE!G226</f>
        <v>0</v>
      </c>
      <c r="H86" s="489">
        <f>[1]CODE!H226</f>
        <v>0</v>
      </c>
      <c r="I86" s="489">
        <f>[1]CODE!I226</f>
        <v>0</v>
      </c>
      <c r="J86" s="489">
        <f>[1]CODE!J226</f>
        <v>0</v>
      </c>
      <c r="K86" s="489">
        <f>[1]CODE!K226</f>
        <v>0</v>
      </c>
      <c r="L86" s="52"/>
      <c r="M86" s="52"/>
      <c r="BI86" s="351"/>
      <c r="BJ86" s="351"/>
      <c r="BK86" s="351"/>
      <c r="BL86" s="351"/>
      <c r="BM86" s="351"/>
      <c r="BN86" s="351"/>
      <c r="BO86" s="351"/>
    </row>
    <row r="87" spans="1:67" ht="27" customHeight="1" x14ac:dyDescent="0.2">
      <c r="A87" s="66"/>
      <c r="B87" s="127"/>
      <c r="C87" s="127"/>
      <c r="E87" s="113"/>
      <c r="F87" s="113"/>
      <c r="G87" s="66"/>
      <c r="H87" s="66"/>
      <c r="I87" s="66"/>
      <c r="J87" s="51"/>
      <c r="K87" s="66"/>
      <c r="L87" s="52"/>
      <c r="M87" s="52"/>
      <c r="BI87" s="351"/>
      <c r="BJ87" s="351"/>
      <c r="BK87" s="351"/>
      <c r="BL87" s="351"/>
      <c r="BM87" s="351"/>
      <c r="BN87" s="351"/>
      <c r="BO87" s="351"/>
    </row>
    <row r="88" spans="1:67" ht="33.75" customHeight="1" x14ac:dyDescent="0.2">
      <c r="A88" s="68" t="str">
        <f>[1]Traduzioni!$B$5</f>
        <v>ФОРМАТ</v>
      </c>
      <c r="B88" s="540" t="str">
        <f>[1]Traduzioni!$B$44</f>
        <v>Бордюр 2х45</v>
      </c>
      <c r="C88" s="540"/>
      <c r="D88" s="458" t="s">
        <v>752</v>
      </c>
      <c r="E88" s="115"/>
      <c r="F88" s="115"/>
      <c r="G88" s="639" t="s">
        <v>736</v>
      </c>
      <c r="H88" s="639" t="s">
        <v>697</v>
      </c>
      <c r="I88" s="639" t="s">
        <v>736</v>
      </c>
      <c r="J88" s="71"/>
      <c r="K88" s="72"/>
      <c r="L88" s="52"/>
      <c r="M88" s="52"/>
      <c r="BI88" s="351"/>
      <c r="BJ88" s="351"/>
      <c r="BK88" s="351"/>
      <c r="BL88" s="351"/>
      <c r="BM88" s="351"/>
      <c r="BN88" s="351"/>
      <c r="BO88" s="351"/>
    </row>
    <row r="89" spans="1:67" s="67" customFormat="1" ht="0.75" customHeight="1" x14ac:dyDescent="0.2">
      <c r="A89" s="73" t="str">
        <f>[1]Traduzioni!$A$5</f>
        <v>FORMATO</v>
      </c>
      <c r="B89" s="542" t="str">
        <f>[1]Traduzioni!$A$44</f>
        <v>Listello 2x45</v>
      </c>
      <c r="C89" s="542"/>
      <c r="D89" s="456" t="s">
        <v>753</v>
      </c>
      <c r="E89" s="117"/>
      <c r="F89" s="117"/>
      <c r="G89" s="543" t="s">
        <v>737</v>
      </c>
      <c r="H89" s="543"/>
      <c r="I89" s="543"/>
      <c r="J89" s="76"/>
      <c r="K89" s="77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  <c r="AN89" s="352"/>
      <c r="AO89" s="352"/>
      <c r="AP89" s="352"/>
      <c r="AQ89" s="352"/>
      <c r="AR89" s="352"/>
      <c r="AS89" s="352"/>
      <c r="AT89" s="352"/>
      <c r="AU89" s="352"/>
      <c r="AV89" s="352"/>
      <c r="AW89" s="352"/>
      <c r="AX89" s="352"/>
      <c r="AY89" s="352"/>
      <c r="AZ89" s="352"/>
      <c r="BA89" s="352"/>
      <c r="BB89" s="352"/>
      <c r="BC89" s="352"/>
      <c r="BD89" s="352"/>
      <c r="BE89" s="352"/>
      <c r="BF89" s="352"/>
      <c r="BG89" s="352"/>
      <c r="BH89" s="352"/>
      <c r="BI89" s="352"/>
      <c r="BJ89" s="352"/>
      <c r="BK89" s="352"/>
      <c r="BL89" s="352"/>
      <c r="BM89" s="352"/>
      <c r="BN89" s="352"/>
      <c r="BO89" s="352"/>
    </row>
    <row r="90" spans="1:67" s="51" customFormat="1" ht="30.75" hidden="1" customHeight="1" x14ac:dyDescent="0.2">
      <c r="A90" s="78" t="str">
        <f>[1]Traduzioni!$C$5</f>
        <v>SIZE</v>
      </c>
      <c r="B90" s="604" t="str">
        <f>[1]Traduzioni!$C$44</f>
        <v>Listello 2x45</v>
      </c>
      <c r="C90" s="604"/>
      <c r="D90" s="457" t="s">
        <v>754</v>
      </c>
      <c r="E90" s="119"/>
      <c r="F90" s="119"/>
      <c r="G90" s="642" t="s">
        <v>755</v>
      </c>
      <c r="H90" s="642"/>
      <c r="I90" s="642"/>
      <c r="J90" s="81"/>
      <c r="K90" s="82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</row>
    <row r="91" spans="1:67" s="51" customFormat="1" ht="23.25" hidden="1" customHeight="1" x14ac:dyDescent="0.2">
      <c r="A91" s="66"/>
      <c r="B91" s="127"/>
      <c r="C91" s="127"/>
      <c r="E91" s="113"/>
      <c r="F91" s="113"/>
      <c r="G91" s="66"/>
      <c r="H91" s="66"/>
      <c r="I91" s="66"/>
      <c r="K91" s="66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</row>
    <row r="92" spans="1:67" s="51" customFormat="1" ht="42" customHeight="1" x14ac:dyDescent="0.2">
      <c r="A92" s="83" t="str">
        <f>[1]Traduzioni!$B$7</f>
        <v>КОД</v>
      </c>
      <c r="B92" s="84" t="str">
        <f>[1]Traduzioni!$B$8</f>
        <v>АРТИКУЛ</v>
      </c>
      <c r="C92" s="85"/>
      <c r="D92" s="83" t="str">
        <f>[1]Traduzioni!$B$9</f>
        <v>ЕД.ИЗМ.</v>
      </c>
      <c r="E92" s="120" t="str">
        <f>[1]Traduzioni!$B$10</f>
        <v>РУБЛИ</v>
      </c>
      <c r="F92" s="120" t="str">
        <f>[1]Traduzioni!$B$10</f>
        <v>РУБЛИ</v>
      </c>
      <c r="G92" s="87" t="str">
        <f>[1]Traduzioni!$B$13</f>
        <v>Штук в коробке</v>
      </c>
      <c r="H92" s="87" t="str">
        <f>[1]Traduzioni!$B$14</f>
        <v>М2 в коробке</v>
      </c>
      <c r="I92" s="87" t="str">
        <f>[1]Traduzioni!$B$15</f>
        <v>М2 в паллете</v>
      </c>
      <c r="J92" s="87" t="str">
        <f>[1]Traduzioni!$B$11</f>
        <v>Минималь-ный заказ</v>
      </c>
      <c r="K92" s="87" t="str">
        <f>[1]Traduzioni!$B$12</f>
        <v>Продается только коробками</v>
      </c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</row>
    <row r="93" spans="1:67" s="67" customFormat="1" ht="23.25" hidden="1" customHeight="1" x14ac:dyDescent="0.2">
      <c r="A93" s="88" t="str">
        <f>[1]Traduzioni!$A$7</f>
        <v>CODICE</v>
      </c>
      <c r="B93" s="89" t="str">
        <f>[1]Traduzioni!$A$8</f>
        <v>ARTICOLO</v>
      </c>
      <c r="C93" s="90"/>
      <c r="D93" s="88" t="str">
        <f>[1]Traduzioni!$A$9</f>
        <v>U.M.</v>
      </c>
      <c r="E93" s="121" t="str">
        <f>[1]Traduzioni!$A$10</f>
        <v>RUBLI</v>
      </c>
      <c r="F93" s="121" t="str">
        <f>[1]Traduzioni!$A$10</f>
        <v>RUBLI</v>
      </c>
      <c r="G93" s="92" t="str">
        <f>[1]Traduzioni!$A$13</f>
        <v>Pz per scatola</v>
      </c>
      <c r="H93" s="92" t="str">
        <f>[1]Traduzioni!$A$14</f>
        <v>Mq per scatola</v>
      </c>
      <c r="I93" s="92" t="str">
        <f>[1]Traduzioni!$A$15</f>
        <v>Mq per pallet</v>
      </c>
      <c r="J93" s="92" t="str">
        <f>[1]Traduzioni!$A$11</f>
        <v>Ordine minimo</v>
      </c>
      <c r="K93" s="92" t="str">
        <f>[1]Traduzioni!$A$12</f>
        <v>Venduto solo a scatole intere</v>
      </c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2"/>
      <c r="AQ93" s="352"/>
      <c r="AR93" s="352"/>
      <c r="AS93" s="352"/>
      <c r="AT93" s="352"/>
      <c r="AU93" s="352"/>
      <c r="AV93" s="352"/>
      <c r="AW93" s="352"/>
      <c r="AX93" s="352"/>
      <c r="AY93" s="352"/>
      <c r="AZ93" s="352"/>
      <c r="BA93" s="352"/>
      <c r="BB93" s="352"/>
      <c r="BC93" s="352"/>
      <c r="BD93" s="352"/>
      <c r="BE93" s="352"/>
      <c r="BF93" s="352"/>
      <c r="BG93" s="352"/>
      <c r="BH93" s="352"/>
      <c r="BI93" s="352"/>
      <c r="BJ93" s="352"/>
      <c r="BK93" s="352"/>
      <c r="BL93" s="352"/>
      <c r="BM93" s="352"/>
      <c r="BN93" s="352"/>
      <c r="BO93" s="352"/>
    </row>
    <row r="94" spans="1:67" s="51" customFormat="1" ht="20.25" hidden="1" customHeight="1" x14ac:dyDescent="0.2">
      <c r="A94" s="93" t="str">
        <f>[1]Traduzioni!$C$7</f>
        <v>CODE</v>
      </c>
      <c r="B94" s="94" t="str">
        <f>[1]Traduzioni!$C$8</f>
        <v>ITEM</v>
      </c>
      <c r="C94" s="95"/>
      <c r="D94" s="88" t="str">
        <f>[1]Traduzioni!$C$9</f>
        <v>U.M.</v>
      </c>
      <c r="E94" s="122" t="str">
        <f>[1]Traduzioni!$C$10</f>
        <v>RUBLES</v>
      </c>
      <c r="F94" s="122" t="str">
        <f>[1]Traduzioni!$C$10</f>
        <v>RUBLES</v>
      </c>
      <c r="G94" s="97" t="str">
        <f>[1]Traduzioni!$C$13</f>
        <v>Pieces in a box</v>
      </c>
      <c r="H94" s="97" t="str">
        <f>[1]Traduzioni!$C$14</f>
        <v xml:space="preserve">Sqm in a box </v>
      </c>
      <c r="I94" s="97" t="str">
        <f>[1]Traduzioni!$C$15</f>
        <v xml:space="preserve">Sqm per pallet </v>
      </c>
      <c r="J94" s="97" t="str">
        <f>[1]Traduzioni!$C$11</f>
        <v>Min. Qty to be ordered</v>
      </c>
      <c r="K94" s="97" t="str">
        <f>[1]Traduzioni!$C$12</f>
        <v>Sold for full boxes only</v>
      </c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</row>
    <row r="95" spans="1:67" s="51" customFormat="1" ht="36" customHeight="1" x14ac:dyDescent="0.2">
      <c r="A95" s="98">
        <v>600100000003</v>
      </c>
      <c r="B95" s="139" t="s">
        <v>863</v>
      </c>
      <c r="C95" s="140"/>
      <c r="D95" s="489" t="str">
        <f>[1]CODE!D235</f>
        <v>шт - pz - pcs</v>
      </c>
      <c r="E95" s="669">
        <v>584</v>
      </c>
      <c r="F95" s="670">
        <v>525</v>
      </c>
      <c r="G95" s="494">
        <f>[1]CODE!G235</f>
        <v>10</v>
      </c>
      <c r="H95" s="496" t="str">
        <f>[1]CODE!H235</f>
        <v>−</v>
      </c>
      <c r="I95" s="496" t="str">
        <f>[1]CODE!I235</f>
        <v>−</v>
      </c>
      <c r="J95" s="495" t="str">
        <f>[1]CODE!J235</f>
        <v>Коробко  Scatola   Box</v>
      </c>
      <c r="K95" s="495" t="str">
        <f>[1]CODE!K235</f>
        <v>да - sì - yes</v>
      </c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</row>
    <row r="96" spans="1:67" s="51" customFormat="1" ht="31.5" x14ac:dyDescent="0.2">
      <c r="A96" s="98">
        <v>600100000004</v>
      </c>
      <c r="B96" s="139" t="s">
        <v>866</v>
      </c>
      <c r="C96" s="144"/>
      <c r="D96" s="489"/>
      <c r="E96" s="669"/>
      <c r="F96" s="670"/>
      <c r="G96" s="494"/>
      <c r="H96" s="496"/>
      <c r="I96" s="496"/>
      <c r="J96" s="496"/>
      <c r="K96" s="496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</row>
    <row r="97" spans="1:67" ht="33" customHeight="1" x14ac:dyDescent="0.2">
      <c r="A97" s="98">
        <v>600100000005</v>
      </c>
      <c r="B97" s="139" t="s">
        <v>867</v>
      </c>
      <c r="C97" s="144"/>
      <c r="D97" s="489"/>
      <c r="E97" s="669"/>
      <c r="F97" s="670"/>
      <c r="G97" s="494"/>
      <c r="H97" s="496"/>
      <c r="I97" s="496"/>
      <c r="J97" s="496"/>
      <c r="K97" s="496"/>
      <c r="L97" s="52"/>
      <c r="M97" s="52"/>
      <c r="BI97" s="351"/>
      <c r="BJ97" s="351"/>
      <c r="BK97" s="351"/>
      <c r="BL97" s="351"/>
      <c r="BM97" s="351"/>
      <c r="BN97" s="351"/>
      <c r="BO97" s="351"/>
    </row>
    <row r="98" spans="1:67" ht="42.75" customHeight="1" x14ac:dyDescent="0.2">
      <c r="A98" s="66"/>
      <c r="B98" s="127"/>
      <c r="C98" s="127"/>
      <c r="E98" s="113"/>
      <c r="F98" s="113"/>
      <c r="G98" s="66"/>
      <c r="H98" s="66"/>
      <c r="I98" s="66"/>
      <c r="J98" s="51"/>
      <c r="K98" s="66"/>
      <c r="L98" s="52"/>
      <c r="M98" s="52"/>
      <c r="BI98" s="351"/>
      <c r="BJ98" s="351"/>
      <c r="BK98" s="351"/>
      <c r="BL98" s="351"/>
      <c r="BM98" s="351"/>
      <c r="BN98" s="351"/>
      <c r="BO98" s="351"/>
    </row>
    <row r="99" spans="1:67" ht="36.75" customHeight="1" x14ac:dyDescent="0.2">
      <c r="A99" s="68" t="str">
        <f>[1]Traduzioni!$B$5</f>
        <v>ФОРМАТ</v>
      </c>
      <c r="B99" s="540" t="str">
        <f>[1]Traduzioni!$B$44</f>
        <v>Бордюр 2х45</v>
      </c>
      <c r="C99" s="540"/>
      <c r="D99" s="458" t="s">
        <v>752</v>
      </c>
      <c r="E99" s="115"/>
      <c r="F99" s="115"/>
      <c r="G99" s="639" t="s">
        <v>726</v>
      </c>
      <c r="H99" s="639" t="s">
        <v>697</v>
      </c>
      <c r="I99" s="639" t="s">
        <v>726</v>
      </c>
      <c r="J99" s="71"/>
      <c r="K99" s="72"/>
      <c r="L99" s="52"/>
      <c r="M99" s="52"/>
      <c r="BI99" s="351"/>
      <c r="BJ99" s="351"/>
      <c r="BK99" s="351"/>
      <c r="BL99" s="351"/>
      <c r="BM99" s="351"/>
      <c r="BN99" s="351"/>
      <c r="BO99" s="351"/>
    </row>
    <row r="100" spans="1:67" ht="20.25" hidden="1" customHeight="1" x14ac:dyDescent="0.2">
      <c r="A100" s="73" t="str">
        <f>[1]Traduzioni!$A$5</f>
        <v>FORMATO</v>
      </c>
      <c r="B100" s="542" t="str">
        <f>[1]Traduzioni!$A$44</f>
        <v>Listello 2x45</v>
      </c>
      <c r="C100" s="542"/>
      <c r="D100" s="456" t="s">
        <v>753</v>
      </c>
      <c r="E100" s="117"/>
      <c r="F100" s="117"/>
      <c r="G100" s="543" t="s">
        <v>728</v>
      </c>
      <c r="H100" s="543" t="s">
        <v>697</v>
      </c>
      <c r="I100" s="543" t="s">
        <v>728</v>
      </c>
      <c r="J100" s="76"/>
      <c r="K100" s="77"/>
      <c r="L100" s="52"/>
      <c r="M100" s="52"/>
      <c r="BI100" s="351"/>
      <c r="BJ100" s="351"/>
      <c r="BK100" s="351"/>
      <c r="BL100" s="351"/>
      <c r="BM100" s="351"/>
      <c r="BN100" s="351"/>
      <c r="BO100" s="351"/>
    </row>
    <row r="101" spans="1:67" ht="20.25" hidden="1" customHeight="1" x14ac:dyDescent="0.2">
      <c r="A101" s="78" t="str">
        <f>[1]Traduzioni!$C$5</f>
        <v>SIZE</v>
      </c>
      <c r="B101" s="604" t="str">
        <f>[1]Traduzioni!$C$44</f>
        <v>Listello 2x45</v>
      </c>
      <c r="C101" s="604"/>
      <c r="D101" s="457" t="s">
        <v>754</v>
      </c>
      <c r="E101" s="119"/>
      <c r="F101" s="119"/>
      <c r="G101" s="642" t="s">
        <v>798</v>
      </c>
      <c r="H101" s="642" t="s">
        <v>697</v>
      </c>
      <c r="I101" s="642" t="s">
        <v>798</v>
      </c>
      <c r="J101" s="81"/>
      <c r="K101" s="82"/>
      <c r="L101" s="52"/>
      <c r="M101" s="52"/>
      <c r="BI101" s="351"/>
      <c r="BJ101" s="351"/>
      <c r="BK101" s="351"/>
      <c r="BL101" s="351"/>
      <c r="BM101" s="351"/>
      <c r="BN101" s="351"/>
      <c r="BO101" s="351"/>
    </row>
    <row r="102" spans="1:67" hidden="1" x14ac:dyDescent="0.2">
      <c r="A102" s="66"/>
      <c r="B102" s="127"/>
      <c r="C102" s="127"/>
      <c r="E102" s="113"/>
      <c r="F102" s="113"/>
      <c r="G102" s="66"/>
      <c r="H102" s="66"/>
      <c r="I102" s="66"/>
      <c r="J102" s="51"/>
      <c r="K102" s="66"/>
      <c r="L102" s="52"/>
      <c r="M102" s="52"/>
      <c r="BI102" s="351"/>
      <c r="BJ102" s="351"/>
      <c r="BK102" s="351"/>
      <c r="BL102" s="351"/>
      <c r="BM102" s="351"/>
      <c r="BN102" s="351"/>
      <c r="BO102" s="351"/>
    </row>
    <row r="103" spans="1:67" ht="40.5" customHeight="1" x14ac:dyDescent="0.2">
      <c r="A103" s="83" t="str">
        <f>[1]Traduzioni!$B$7</f>
        <v>КОД</v>
      </c>
      <c r="B103" s="84" t="str">
        <f>[1]Traduzioni!$B$8</f>
        <v>АРТИКУЛ</v>
      </c>
      <c r="C103" s="85"/>
      <c r="D103" s="83" t="str">
        <f>[1]Traduzioni!$B$9</f>
        <v>ЕД.ИЗМ.</v>
      </c>
      <c r="E103" s="120" t="str">
        <f>[1]Traduzioni!$B$10</f>
        <v>РУБЛИ</v>
      </c>
      <c r="F103" s="120" t="str">
        <f>[1]Traduzioni!$B$10</f>
        <v>РУБЛИ</v>
      </c>
      <c r="G103" s="87" t="str">
        <f>[1]Traduzioni!$B$13</f>
        <v>Штук в коробке</v>
      </c>
      <c r="H103" s="87" t="str">
        <f>[1]Traduzioni!$B$14</f>
        <v>М2 в коробке</v>
      </c>
      <c r="I103" s="87" t="str">
        <f>[1]Traduzioni!$B$15</f>
        <v>М2 в паллете</v>
      </c>
      <c r="J103" s="87" t="str">
        <f>[1]Traduzioni!$B$11</f>
        <v>Минималь-ный заказ</v>
      </c>
      <c r="K103" s="87" t="str">
        <f>[1]Traduzioni!$B$12</f>
        <v>Продается только коробками</v>
      </c>
      <c r="L103" s="52"/>
      <c r="M103" s="52"/>
      <c r="BI103" s="351"/>
      <c r="BJ103" s="351"/>
      <c r="BK103" s="351"/>
      <c r="BL103" s="351"/>
      <c r="BM103" s="351"/>
      <c r="BN103" s="351"/>
      <c r="BO103" s="351"/>
    </row>
    <row r="104" spans="1:67" ht="12.75" hidden="1" customHeight="1" x14ac:dyDescent="0.2">
      <c r="A104" s="88" t="str">
        <f>[1]Traduzioni!$A$7</f>
        <v>CODICE</v>
      </c>
      <c r="B104" s="89" t="str">
        <f>[1]Traduzioni!$A$8</f>
        <v>ARTICOLO</v>
      </c>
      <c r="C104" s="90"/>
      <c r="D104" s="88" t="str">
        <f>[1]Traduzioni!$A$9</f>
        <v>U.M.</v>
      </c>
      <c r="E104" s="121" t="str">
        <f>[1]Traduzioni!$A$10</f>
        <v>RUBLI</v>
      </c>
      <c r="F104" s="121" t="str">
        <f>[1]Traduzioni!$A$10</f>
        <v>RUBLI</v>
      </c>
      <c r="G104" s="92" t="str">
        <f>[1]Traduzioni!$A$13</f>
        <v>Pz per scatola</v>
      </c>
      <c r="H104" s="92" t="str">
        <f>[1]Traduzioni!$A$14</f>
        <v>Mq per scatola</v>
      </c>
      <c r="I104" s="92" t="str">
        <f>[1]Traduzioni!$A$15</f>
        <v>Mq per pallet</v>
      </c>
      <c r="J104" s="92" t="str">
        <f>[1]Traduzioni!$A$11</f>
        <v>Ordine minimo</v>
      </c>
      <c r="K104" s="92" t="str">
        <f>[1]Traduzioni!$A$12</f>
        <v>Venduto solo a scatole intere</v>
      </c>
      <c r="L104" s="52"/>
      <c r="M104" s="52"/>
      <c r="BI104" s="351"/>
      <c r="BJ104" s="351"/>
      <c r="BK104" s="351"/>
      <c r="BL104" s="351"/>
      <c r="BM104" s="351"/>
      <c r="BN104" s="351"/>
      <c r="BO104" s="351"/>
    </row>
    <row r="105" spans="1:67" ht="50.25" hidden="1" customHeight="1" x14ac:dyDescent="0.2">
      <c r="A105" s="93" t="str">
        <f>[1]Traduzioni!$C$7</f>
        <v>CODE</v>
      </c>
      <c r="B105" s="94" t="str">
        <f>[1]Traduzioni!$C$8</f>
        <v>ITEM</v>
      </c>
      <c r="C105" s="95"/>
      <c r="D105" s="88" t="str">
        <f>[1]Traduzioni!$C$9</f>
        <v>U.M.</v>
      </c>
      <c r="E105" s="122" t="str">
        <f>[1]Traduzioni!$C$10</f>
        <v>RUBLES</v>
      </c>
      <c r="F105" s="122" t="str">
        <f>[1]Traduzioni!$C$10</f>
        <v>RUBLES</v>
      </c>
      <c r="G105" s="97" t="str">
        <f>[1]Traduzioni!$C$13</f>
        <v>Pieces in a box</v>
      </c>
      <c r="H105" s="97" t="str">
        <f>[1]Traduzioni!$C$14</f>
        <v xml:space="preserve">Sqm in a box </v>
      </c>
      <c r="I105" s="97" t="str">
        <f>[1]Traduzioni!$C$15</f>
        <v xml:space="preserve">Sqm per pallet </v>
      </c>
      <c r="J105" s="97" t="str">
        <f>[1]Traduzioni!$C$11</f>
        <v>Min. Qty to be ordered</v>
      </c>
      <c r="K105" s="97" t="str">
        <f>[1]Traduzioni!$C$12</f>
        <v>Sold for full boxes only</v>
      </c>
      <c r="L105" s="52"/>
      <c r="M105" s="52"/>
      <c r="BI105" s="351"/>
      <c r="BJ105" s="351"/>
      <c r="BK105" s="351"/>
      <c r="BL105" s="351"/>
      <c r="BM105" s="351"/>
      <c r="BN105" s="351"/>
      <c r="BO105" s="351"/>
    </row>
    <row r="106" spans="1:67" ht="34.5" customHeight="1" x14ac:dyDescent="0.2">
      <c r="A106" s="98">
        <v>600100000001</v>
      </c>
      <c r="B106" s="139" t="s">
        <v>1487</v>
      </c>
      <c r="C106" s="140"/>
      <c r="D106" s="112" t="str">
        <f>[1]CODE!D246</f>
        <v>шт - pz - pcs</v>
      </c>
      <c r="E106" s="361">
        <v>611</v>
      </c>
      <c r="F106" s="362">
        <v>550</v>
      </c>
      <c r="G106" s="353">
        <f>[1]CODE!G246</f>
        <v>10</v>
      </c>
      <c r="H106" s="212" t="str">
        <f>[1]CODE!H246</f>
        <v>−</v>
      </c>
      <c r="I106" s="212" t="str">
        <f>[1]CODE!I246</f>
        <v>−</v>
      </c>
      <c r="J106" s="143" t="str">
        <f>[1]CODE!J246</f>
        <v>Коробко  Scatola   Box</v>
      </c>
      <c r="K106" s="143" t="str">
        <f>[1]CODE!K246</f>
        <v>да - sì - yes</v>
      </c>
      <c r="L106" s="52"/>
      <c r="M106" s="52"/>
      <c r="BI106" s="351"/>
      <c r="BJ106" s="351"/>
      <c r="BK106" s="351"/>
      <c r="BL106" s="351"/>
      <c r="BM106" s="351"/>
      <c r="BN106" s="351"/>
      <c r="BO106" s="351"/>
    </row>
    <row r="107" spans="1:67" x14ac:dyDescent="0.2">
      <c r="A107" s="66"/>
      <c r="B107" s="66"/>
      <c r="C107" s="66"/>
      <c r="E107" s="113"/>
      <c r="F107" s="113"/>
      <c r="G107" s="66"/>
      <c r="H107" s="66"/>
      <c r="I107" s="66"/>
      <c r="J107" s="51"/>
      <c r="K107" s="66"/>
      <c r="L107" s="52"/>
      <c r="M107" s="52"/>
      <c r="BI107" s="351"/>
      <c r="BJ107" s="351"/>
      <c r="BK107" s="351"/>
      <c r="BL107" s="351"/>
      <c r="BM107" s="351"/>
      <c r="BN107" s="351"/>
      <c r="BO107" s="351"/>
    </row>
    <row r="108" spans="1:67" ht="38.25" customHeight="1" x14ac:dyDescent="0.2">
      <c r="A108" s="68" t="str">
        <f>[1]Traduzioni!$B$5</f>
        <v>ФОРМАТ</v>
      </c>
      <c r="B108" s="540" t="str">
        <f>[1]Traduzioni!$B$49</f>
        <v>Тоццетто 2х2</v>
      </c>
      <c r="C108" s="540"/>
      <c r="D108" s="459" t="str">
        <f>[1]Traduzioni!$B$6</f>
        <v>ОБРАБОТКА:</v>
      </c>
      <c r="E108" s="115"/>
      <c r="F108" s="115"/>
      <c r="G108" s="639" t="s">
        <v>736</v>
      </c>
      <c r="H108" s="639" t="s">
        <v>697</v>
      </c>
      <c r="I108" s="639" t="s">
        <v>736</v>
      </c>
      <c r="J108" s="71"/>
      <c r="K108" s="72"/>
      <c r="L108" s="52"/>
      <c r="M108" s="52"/>
      <c r="BI108" s="351"/>
      <c r="BJ108" s="351"/>
      <c r="BK108" s="351"/>
      <c r="BL108" s="351"/>
      <c r="BM108" s="351"/>
      <c r="BN108" s="351"/>
      <c r="BO108" s="351"/>
    </row>
    <row r="109" spans="1:67" ht="37.5" hidden="1" customHeight="1" x14ac:dyDescent="0.2">
      <c r="A109" s="73" t="str">
        <f>[1]Traduzioni!$A$5</f>
        <v>FORMATO</v>
      </c>
      <c r="B109" s="542" t="str">
        <f>[1]Traduzioni!$A$49</f>
        <v>Tozzetto 2x2</v>
      </c>
      <c r="C109" s="542"/>
      <c r="D109" s="456" t="s">
        <v>753</v>
      </c>
      <c r="E109" s="117"/>
      <c r="F109" s="117"/>
      <c r="G109" s="543" t="s">
        <v>737</v>
      </c>
      <c r="H109" s="543"/>
      <c r="I109" s="543"/>
      <c r="J109" s="76"/>
      <c r="K109" s="77"/>
      <c r="L109" s="52"/>
      <c r="M109" s="52"/>
      <c r="BI109" s="351"/>
      <c r="BJ109" s="351"/>
      <c r="BK109" s="351"/>
      <c r="BL109" s="351"/>
      <c r="BM109" s="351"/>
      <c r="BN109" s="351"/>
      <c r="BO109" s="351"/>
    </row>
    <row r="110" spans="1:67" ht="54.75" hidden="1" customHeight="1" x14ac:dyDescent="0.2">
      <c r="A110" s="78" t="str">
        <f>[1]Traduzioni!$C$5</f>
        <v>SIZE</v>
      </c>
      <c r="B110" s="604" t="str">
        <f>[1]Traduzioni!$C$49</f>
        <v>Tozzetto 2x2</v>
      </c>
      <c r="C110" s="604"/>
      <c r="D110" s="457" t="s">
        <v>754</v>
      </c>
      <c r="E110" s="119"/>
      <c r="F110" s="119"/>
      <c r="G110" s="642" t="s">
        <v>755</v>
      </c>
      <c r="H110" s="642"/>
      <c r="I110" s="642"/>
      <c r="J110" s="81"/>
      <c r="K110" s="82"/>
      <c r="L110" s="52"/>
      <c r="M110" s="52"/>
      <c r="BI110" s="351"/>
      <c r="BJ110" s="351"/>
      <c r="BK110" s="351"/>
      <c r="BL110" s="351"/>
      <c r="BM110" s="351"/>
      <c r="BN110" s="351"/>
      <c r="BO110" s="351"/>
    </row>
    <row r="111" spans="1:67" ht="14.25" hidden="1" customHeight="1" x14ac:dyDescent="0.2">
      <c r="A111" s="66"/>
      <c r="B111" s="127"/>
      <c r="C111" s="127"/>
      <c r="E111" s="113"/>
      <c r="F111" s="113"/>
      <c r="G111" s="66"/>
      <c r="H111" s="66"/>
      <c r="I111" s="66"/>
      <c r="J111" s="51"/>
      <c r="K111" s="66"/>
      <c r="L111" s="52"/>
      <c r="M111" s="52"/>
      <c r="BI111" s="351"/>
      <c r="BJ111" s="351"/>
      <c r="BK111" s="351"/>
      <c r="BL111" s="351"/>
      <c r="BM111" s="351"/>
      <c r="BN111" s="351"/>
      <c r="BO111" s="351"/>
    </row>
    <row r="112" spans="1:67" ht="39.75" customHeight="1" x14ac:dyDescent="0.2">
      <c r="A112" s="83" t="str">
        <f>[1]Traduzioni!$B$7</f>
        <v>КОД</v>
      </c>
      <c r="B112" s="84" t="str">
        <f>[1]Traduzioni!$B$8</f>
        <v>АРТИКУЛ</v>
      </c>
      <c r="C112" s="85"/>
      <c r="D112" s="83" t="str">
        <f>[1]Traduzioni!$B$9</f>
        <v>ЕД.ИЗМ.</v>
      </c>
      <c r="E112" s="120" t="str">
        <f>[1]Traduzioni!$B$10</f>
        <v>РУБЛИ</v>
      </c>
      <c r="F112" s="120" t="str">
        <f>[1]Traduzioni!$B$10</f>
        <v>РУБЛИ</v>
      </c>
      <c r="G112" s="87" t="str">
        <f>[1]Traduzioni!$B$13</f>
        <v>Штук в коробке</v>
      </c>
      <c r="H112" s="87" t="str">
        <f>[1]Traduzioni!$B$14</f>
        <v>М2 в коробке</v>
      </c>
      <c r="I112" s="87" t="str">
        <f>[1]Traduzioni!$B$15</f>
        <v>М2 в паллете</v>
      </c>
      <c r="J112" s="87" t="str">
        <f>[1]Traduzioni!$B$11</f>
        <v>Минималь-ный заказ</v>
      </c>
      <c r="K112" s="87" t="str">
        <f>[1]Traduzioni!$B$12</f>
        <v>Продается только коробками</v>
      </c>
      <c r="L112" s="52"/>
      <c r="M112" s="52"/>
      <c r="BI112" s="351"/>
      <c r="BJ112" s="351"/>
      <c r="BK112" s="351"/>
      <c r="BL112" s="351"/>
      <c r="BM112" s="351"/>
      <c r="BN112" s="351"/>
      <c r="BO112" s="351"/>
    </row>
    <row r="113" spans="1:67" ht="0.75" hidden="1" customHeight="1" x14ac:dyDescent="0.2">
      <c r="A113" s="88" t="str">
        <f>[1]Traduzioni!$A$7</f>
        <v>CODICE</v>
      </c>
      <c r="B113" s="89" t="str">
        <f>[1]Traduzioni!$A$8</f>
        <v>ARTICOLO</v>
      </c>
      <c r="C113" s="90"/>
      <c r="D113" s="88" t="str">
        <f>[1]Traduzioni!$A$9</f>
        <v>U.M.</v>
      </c>
      <c r="E113" s="121" t="str">
        <f>[1]Traduzioni!$A$10</f>
        <v>RUBLI</v>
      </c>
      <c r="F113" s="121" t="str">
        <f>[1]Traduzioni!$A$10</f>
        <v>RUBLI</v>
      </c>
      <c r="G113" s="92" t="str">
        <f>[1]Traduzioni!$A$13</f>
        <v>Pz per scatola</v>
      </c>
      <c r="H113" s="92" t="str">
        <f>[1]Traduzioni!$A$14</f>
        <v>Mq per scatola</v>
      </c>
      <c r="I113" s="92" t="str">
        <f>[1]Traduzioni!$A$15</f>
        <v>Mq per pallet</v>
      </c>
      <c r="J113" s="92" t="str">
        <f>[1]Traduzioni!$A$11</f>
        <v>Ordine minimo</v>
      </c>
      <c r="K113" s="92" t="str">
        <f>[1]Traduzioni!$A$12</f>
        <v>Venduto solo a scatole intere</v>
      </c>
      <c r="L113" s="52"/>
      <c r="M113" s="52"/>
      <c r="BI113" s="351"/>
      <c r="BJ113" s="351"/>
      <c r="BK113" s="351"/>
      <c r="BL113" s="351"/>
      <c r="BM113" s="351"/>
      <c r="BN113" s="351"/>
      <c r="BO113" s="351"/>
    </row>
    <row r="114" spans="1:67" ht="20.25" hidden="1" customHeight="1" x14ac:dyDescent="0.2">
      <c r="A114" s="93" t="str">
        <f>[1]Traduzioni!$C$7</f>
        <v>CODE</v>
      </c>
      <c r="B114" s="94" t="str">
        <f>[1]Traduzioni!$C$8</f>
        <v>ITEM</v>
      </c>
      <c r="C114" s="95"/>
      <c r="D114" s="88" t="str">
        <f>[1]Traduzioni!$C$9</f>
        <v>U.M.</v>
      </c>
      <c r="E114" s="122" t="str">
        <f>[1]Traduzioni!$C$10</f>
        <v>RUBLES</v>
      </c>
      <c r="F114" s="122" t="str">
        <f>[1]Traduzioni!$C$10</f>
        <v>RUBLES</v>
      </c>
      <c r="G114" s="97" t="str">
        <f>[1]Traduzioni!$C$13</f>
        <v>Pieces in a box</v>
      </c>
      <c r="H114" s="97" t="str">
        <f>[1]Traduzioni!$C$14</f>
        <v xml:space="preserve">Sqm in a box </v>
      </c>
      <c r="I114" s="97" t="str">
        <f>[1]Traduzioni!$C$15</f>
        <v xml:space="preserve">Sqm per pallet </v>
      </c>
      <c r="J114" s="97" t="str">
        <f>[1]Traduzioni!$C$11</f>
        <v>Min. Qty to be ordered</v>
      </c>
      <c r="K114" s="97" t="str">
        <f>[1]Traduzioni!$C$12</f>
        <v>Sold for full boxes only</v>
      </c>
      <c r="L114" s="52"/>
      <c r="M114" s="52"/>
      <c r="BI114" s="351"/>
      <c r="BJ114" s="351"/>
      <c r="BK114" s="351"/>
      <c r="BL114" s="351"/>
      <c r="BM114" s="351"/>
      <c r="BN114" s="351"/>
      <c r="BO114" s="351"/>
    </row>
    <row r="115" spans="1:67" ht="33" customHeight="1" x14ac:dyDescent="0.2">
      <c r="A115" s="98">
        <v>600100000006</v>
      </c>
      <c r="B115" s="139" t="s">
        <v>756</v>
      </c>
      <c r="C115" s="140"/>
      <c r="D115" s="489" t="str">
        <f>[1]CODE!D287</f>
        <v>шт - pz - pcs</v>
      </c>
      <c r="E115" s="671">
        <v>161</v>
      </c>
      <c r="F115" s="670">
        <v>145</v>
      </c>
      <c r="G115" s="494">
        <f>[1]CODE!G287</f>
        <v>100</v>
      </c>
      <c r="H115" s="496" t="str">
        <f>[1]CODE!H287</f>
        <v>−</v>
      </c>
      <c r="I115" s="496" t="str">
        <f>[1]CODE!I287</f>
        <v>−</v>
      </c>
      <c r="J115" s="495" t="str">
        <f>[1]CODE!J287</f>
        <v>4 шт - pz - pcs</v>
      </c>
      <c r="K115" s="495" t="str">
        <f>[1]CODE!K287</f>
        <v>нет - no</v>
      </c>
      <c r="L115" s="52"/>
      <c r="M115" s="52"/>
      <c r="BI115" s="351"/>
      <c r="BJ115" s="351"/>
      <c r="BK115" s="351"/>
      <c r="BL115" s="351"/>
      <c r="BM115" s="351"/>
      <c r="BN115" s="351"/>
      <c r="BO115" s="351"/>
    </row>
    <row r="116" spans="1:67" ht="39.75" customHeight="1" x14ac:dyDescent="0.2">
      <c r="A116" s="98">
        <v>600100000007</v>
      </c>
      <c r="B116" s="139" t="s">
        <v>759</v>
      </c>
      <c r="C116" s="144"/>
      <c r="D116" s="489"/>
      <c r="E116" s="671"/>
      <c r="F116" s="670"/>
      <c r="G116" s="494"/>
      <c r="H116" s="496"/>
      <c r="I116" s="496"/>
      <c r="J116" s="496"/>
      <c r="K116" s="496"/>
      <c r="L116" s="52"/>
      <c r="M116" s="52"/>
      <c r="BI116" s="351"/>
      <c r="BJ116" s="351"/>
      <c r="BK116" s="351"/>
      <c r="BL116" s="351"/>
      <c r="BM116" s="351"/>
      <c r="BN116" s="351"/>
      <c r="BO116" s="351"/>
    </row>
    <row r="117" spans="1:67" ht="31.5" customHeight="1" x14ac:dyDescent="0.2">
      <c r="A117" s="98">
        <v>600100000008</v>
      </c>
      <c r="B117" s="139" t="s">
        <v>760</v>
      </c>
      <c r="C117" s="144"/>
      <c r="D117" s="489"/>
      <c r="E117" s="671"/>
      <c r="F117" s="670"/>
      <c r="G117" s="494"/>
      <c r="H117" s="496"/>
      <c r="I117" s="496"/>
      <c r="J117" s="496"/>
      <c r="K117" s="496"/>
      <c r="L117" s="52"/>
      <c r="M117" s="52"/>
      <c r="BI117" s="351"/>
      <c r="BJ117" s="351"/>
      <c r="BK117" s="351"/>
      <c r="BL117" s="351"/>
      <c r="BM117" s="351"/>
      <c r="BN117" s="351"/>
      <c r="BO117" s="351"/>
    </row>
    <row r="118" spans="1:67" ht="39.75" customHeight="1" x14ac:dyDescent="0.2">
      <c r="A118" s="66"/>
      <c r="B118" s="127"/>
      <c r="C118" s="127"/>
      <c r="E118" s="113"/>
      <c r="F118" s="113"/>
      <c r="G118" s="66"/>
      <c r="H118" s="66"/>
      <c r="I118" s="66"/>
      <c r="J118" s="51"/>
      <c r="K118" s="66"/>
      <c r="L118" s="52"/>
      <c r="M118" s="52"/>
      <c r="BI118" s="351"/>
      <c r="BJ118" s="351"/>
      <c r="BK118" s="351"/>
      <c r="BL118" s="351"/>
      <c r="BM118" s="351"/>
      <c r="BN118" s="351"/>
      <c r="BO118" s="351"/>
    </row>
    <row r="119" spans="1:67" ht="33.75" customHeight="1" x14ac:dyDescent="0.2">
      <c r="A119" s="68" t="str">
        <f>[1]Traduzioni!$B$5</f>
        <v>ФОРМАТ</v>
      </c>
      <c r="B119" s="540" t="str">
        <f>[1]Traduzioni!$B$49</f>
        <v>Тоццетто 2х2</v>
      </c>
      <c r="C119" s="540"/>
      <c r="D119" s="458" t="s">
        <v>752</v>
      </c>
      <c r="E119" s="115"/>
      <c r="F119" s="115"/>
      <c r="G119" s="639" t="s">
        <v>726</v>
      </c>
      <c r="H119" s="639" t="s">
        <v>697</v>
      </c>
      <c r="I119" s="639" t="s">
        <v>726</v>
      </c>
      <c r="J119" s="71"/>
      <c r="K119" s="72"/>
      <c r="L119" s="52"/>
      <c r="M119" s="52"/>
      <c r="BI119" s="351"/>
      <c r="BJ119" s="351"/>
      <c r="BK119" s="351"/>
      <c r="BL119" s="351"/>
      <c r="BM119" s="351"/>
      <c r="BN119" s="351"/>
      <c r="BO119" s="351"/>
    </row>
    <row r="120" spans="1:67" ht="0.75" customHeight="1" x14ac:dyDescent="0.2">
      <c r="A120" s="73" t="str">
        <f>[1]Traduzioni!$A$5</f>
        <v>FORMATO</v>
      </c>
      <c r="B120" s="542" t="str">
        <f>[1]Traduzioni!$A$49</f>
        <v>Tozzetto 2x2</v>
      </c>
      <c r="C120" s="542"/>
      <c r="D120" s="456" t="s">
        <v>753</v>
      </c>
      <c r="E120" s="117"/>
      <c r="F120" s="117"/>
      <c r="G120" s="543" t="s">
        <v>728</v>
      </c>
      <c r="H120" s="543" t="s">
        <v>697</v>
      </c>
      <c r="I120" s="543" t="s">
        <v>728</v>
      </c>
      <c r="J120" s="76"/>
      <c r="K120" s="77"/>
      <c r="L120" s="52"/>
      <c r="M120" s="52"/>
      <c r="BI120" s="351"/>
      <c r="BJ120" s="351"/>
      <c r="BK120" s="351"/>
      <c r="BL120" s="351"/>
      <c r="BM120" s="351"/>
      <c r="BN120" s="351"/>
      <c r="BO120" s="351"/>
    </row>
    <row r="121" spans="1:67" ht="20.25" hidden="1" customHeight="1" x14ac:dyDescent="0.2">
      <c r="A121" s="78" t="str">
        <f>[1]Traduzioni!$C$5</f>
        <v>SIZE</v>
      </c>
      <c r="B121" s="604" t="str">
        <f>[1]Traduzioni!$C$49</f>
        <v>Tozzetto 2x2</v>
      </c>
      <c r="C121" s="604"/>
      <c r="D121" s="457" t="s">
        <v>754</v>
      </c>
      <c r="E121" s="119"/>
      <c r="F121" s="119"/>
      <c r="G121" s="642" t="s">
        <v>798</v>
      </c>
      <c r="H121" s="642" t="s">
        <v>697</v>
      </c>
      <c r="I121" s="642" t="s">
        <v>798</v>
      </c>
      <c r="J121" s="81"/>
      <c r="K121" s="82"/>
      <c r="L121" s="52"/>
      <c r="M121" s="52"/>
      <c r="BI121" s="351"/>
      <c r="BJ121" s="351"/>
      <c r="BK121" s="351"/>
      <c r="BL121" s="351"/>
      <c r="BM121" s="351"/>
      <c r="BN121" s="351"/>
      <c r="BO121" s="351"/>
    </row>
    <row r="122" spans="1:67" hidden="1" x14ac:dyDescent="0.2">
      <c r="A122" s="66"/>
      <c r="B122" s="127"/>
      <c r="C122" s="127"/>
      <c r="E122" s="113"/>
      <c r="F122" s="113"/>
      <c r="G122" s="66"/>
      <c r="H122" s="66"/>
      <c r="I122" s="66"/>
      <c r="J122" s="51"/>
      <c r="K122" s="66"/>
      <c r="L122" s="52"/>
      <c r="M122" s="52"/>
      <c r="BI122" s="351"/>
      <c r="BJ122" s="351"/>
      <c r="BK122" s="351"/>
      <c r="BL122" s="351"/>
      <c r="BM122" s="351"/>
      <c r="BN122" s="351"/>
      <c r="BO122" s="351"/>
    </row>
    <row r="123" spans="1:67" ht="46.5" customHeight="1" x14ac:dyDescent="0.2">
      <c r="A123" s="83" t="str">
        <f>[1]Traduzioni!$B$7</f>
        <v>КОД</v>
      </c>
      <c r="B123" s="84" t="str">
        <f>[1]Traduzioni!$B$8</f>
        <v>АРТИКУЛ</v>
      </c>
      <c r="C123" s="85"/>
      <c r="D123" s="83" t="str">
        <f>[1]Traduzioni!$B$9</f>
        <v>ЕД.ИЗМ.</v>
      </c>
      <c r="E123" s="120" t="str">
        <f>[1]Traduzioni!$B$10</f>
        <v>РУБЛИ</v>
      </c>
      <c r="F123" s="120" t="str">
        <f>[1]Traduzioni!$B$10</f>
        <v>РУБЛИ</v>
      </c>
      <c r="G123" s="87" t="str">
        <f>[1]Traduzioni!$B$13</f>
        <v>Штук в коробке</v>
      </c>
      <c r="H123" s="87" t="str">
        <f>[1]Traduzioni!$B$14</f>
        <v>М2 в коробке</v>
      </c>
      <c r="I123" s="87" t="str">
        <f>[1]Traduzioni!$B$15</f>
        <v>М2 в паллете</v>
      </c>
      <c r="J123" s="87" t="str">
        <f>[1]Traduzioni!$B$11</f>
        <v>Минималь-ный заказ</v>
      </c>
      <c r="K123" s="87" t="str">
        <f>[1]Traduzioni!$B$12</f>
        <v>Продается только коробками</v>
      </c>
      <c r="L123" s="52"/>
      <c r="M123" s="52"/>
      <c r="BI123" s="351"/>
      <c r="BJ123" s="351"/>
      <c r="BK123" s="351"/>
      <c r="BL123" s="351"/>
      <c r="BM123" s="351"/>
      <c r="BN123" s="351"/>
      <c r="BO123" s="351"/>
    </row>
    <row r="124" spans="1:67" ht="12.75" hidden="1" customHeight="1" x14ac:dyDescent="0.2">
      <c r="A124" s="88" t="str">
        <f>[1]Traduzioni!$A$7</f>
        <v>CODICE</v>
      </c>
      <c r="B124" s="89" t="str">
        <f>[1]Traduzioni!$A$8</f>
        <v>ARTICOLO</v>
      </c>
      <c r="C124" s="90"/>
      <c r="D124" s="88" t="str">
        <f>[1]Traduzioni!$A$9</f>
        <v>U.M.</v>
      </c>
      <c r="E124" s="121" t="str">
        <f>[1]Traduzioni!$A$10</f>
        <v>RUBLI</v>
      </c>
      <c r="F124" s="121" t="str">
        <f>[1]Traduzioni!$A$10</f>
        <v>RUBLI</v>
      </c>
      <c r="G124" s="92" t="str">
        <f>[1]Traduzioni!$A$13</f>
        <v>Pz per scatola</v>
      </c>
      <c r="H124" s="92" t="str">
        <f>[1]Traduzioni!$A$14</f>
        <v>Mq per scatola</v>
      </c>
      <c r="I124" s="92" t="str">
        <f>[1]Traduzioni!$A$15</f>
        <v>Mq per pallet</v>
      </c>
      <c r="J124" s="92" t="str">
        <f>[1]Traduzioni!$A$11</f>
        <v>Ordine minimo</v>
      </c>
      <c r="K124" s="92" t="str">
        <f>[1]Traduzioni!$A$12</f>
        <v>Venduto solo a scatole intere</v>
      </c>
      <c r="L124" s="52"/>
      <c r="M124" s="52"/>
      <c r="BI124" s="351"/>
      <c r="BJ124" s="351"/>
      <c r="BK124" s="351"/>
      <c r="BL124" s="351"/>
      <c r="BM124" s="351"/>
      <c r="BN124" s="351"/>
      <c r="BO124" s="351"/>
    </row>
    <row r="125" spans="1:67" ht="12.75" hidden="1" customHeight="1" x14ac:dyDescent="0.2">
      <c r="A125" s="93" t="str">
        <f>[1]Traduzioni!$C$7</f>
        <v>CODE</v>
      </c>
      <c r="B125" s="94" t="str">
        <f>[1]Traduzioni!$C$8</f>
        <v>ITEM</v>
      </c>
      <c r="C125" s="95"/>
      <c r="D125" s="88" t="str">
        <f>[1]Traduzioni!$C$9</f>
        <v>U.M.</v>
      </c>
      <c r="E125" s="122" t="str">
        <f>[1]Traduzioni!$C$10</f>
        <v>RUBLES</v>
      </c>
      <c r="F125" s="122" t="str">
        <f>[1]Traduzioni!$C$10</f>
        <v>RUBLES</v>
      </c>
      <c r="G125" s="97" t="str">
        <f>[1]Traduzioni!$C$13</f>
        <v>Pieces in a box</v>
      </c>
      <c r="H125" s="97" t="str">
        <f>[1]Traduzioni!$C$14</f>
        <v xml:space="preserve">Sqm in a box </v>
      </c>
      <c r="I125" s="97" t="str">
        <f>[1]Traduzioni!$C$15</f>
        <v xml:space="preserve">Sqm per pallet </v>
      </c>
      <c r="J125" s="97" t="str">
        <f>[1]Traduzioni!$C$11</f>
        <v>Min. Qty to be ordered</v>
      </c>
      <c r="K125" s="97" t="str">
        <f>[1]Traduzioni!$C$12</f>
        <v>Sold for full boxes only</v>
      </c>
      <c r="L125" s="52"/>
      <c r="M125" s="52"/>
      <c r="BI125" s="351"/>
      <c r="BJ125" s="351"/>
      <c r="BK125" s="351"/>
      <c r="BL125" s="351"/>
      <c r="BM125" s="351"/>
      <c r="BN125" s="351"/>
      <c r="BO125" s="351"/>
    </row>
    <row r="126" spans="1:67" ht="33" customHeight="1" x14ac:dyDescent="0.2">
      <c r="A126" s="98">
        <v>600100000002</v>
      </c>
      <c r="B126" s="99" t="s">
        <v>803</v>
      </c>
      <c r="C126" s="100"/>
      <c r="D126" s="112" t="str">
        <f>[1]CODE!D298</f>
        <v>шт - pz - pcs</v>
      </c>
      <c r="E126" s="361">
        <v>180</v>
      </c>
      <c r="F126" s="362">
        <v>162</v>
      </c>
      <c r="G126" s="353">
        <f>[1]CODE!G298</f>
        <v>100</v>
      </c>
      <c r="H126" s="212" t="str">
        <f>[1]CODE!H298</f>
        <v>−</v>
      </c>
      <c r="I126" s="212" t="str">
        <f>[1]CODE!I298</f>
        <v>−</v>
      </c>
      <c r="J126" s="143" t="str">
        <f>[1]CODE!J298</f>
        <v>4 шт - pz - pcs</v>
      </c>
      <c r="K126" s="143" t="str">
        <f>[1]CODE!K298</f>
        <v>нет - no</v>
      </c>
      <c r="L126" s="52"/>
      <c r="M126" s="52"/>
      <c r="BI126" s="351"/>
      <c r="BJ126" s="351"/>
      <c r="BK126" s="351"/>
      <c r="BL126" s="351"/>
      <c r="BM126" s="351"/>
      <c r="BN126" s="351"/>
      <c r="BO126" s="351"/>
    </row>
    <row r="127" spans="1:67" ht="39.75" customHeight="1" x14ac:dyDescent="0.2">
      <c r="A127" s="66"/>
      <c r="B127" s="66"/>
      <c r="C127" s="66"/>
      <c r="E127" s="113"/>
      <c r="F127" s="113"/>
      <c r="G127" s="66"/>
      <c r="H127" s="66"/>
      <c r="I127" s="66"/>
      <c r="J127" s="51"/>
      <c r="K127" s="66"/>
      <c r="L127" s="52"/>
      <c r="M127" s="52"/>
      <c r="BI127" s="351"/>
      <c r="BJ127" s="351"/>
      <c r="BK127" s="351"/>
      <c r="BL127" s="351"/>
      <c r="BM127" s="351"/>
      <c r="BN127" s="351"/>
      <c r="BO127" s="351"/>
    </row>
    <row r="128" spans="1:67" ht="41.25" customHeight="1" x14ac:dyDescent="0.2">
      <c r="E128" s="138"/>
      <c r="L128" s="52"/>
      <c r="M128" s="52"/>
      <c r="BI128" s="351"/>
      <c r="BJ128" s="351"/>
      <c r="BK128" s="351"/>
      <c r="BL128" s="351"/>
      <c r="BM128" s="351"/>
      <c r="BN128" s="351"/>
      <c r="BO128" s="351"/>
    </row>
    <row r="129" spans="5:67" ht="36.75" customHeight="1" x14ac:dyDescent="0.2">
      <c r="E129" s="138"/>
      <c r="L129" s="52"/>
      <c r="M129" s="52"/>
      <c r="BI129" s="351"/>
      <c r="BJ129" s="351"/>
      <c r="BK129" s="351"/>
      <c r="BL129" s="351"/>
      <c r="BM129" s="351"/>
      <c r="BN129" s="351"/>
      <c r="BO129" s="351"/>
    </row>
    <row r="130" spans="5:67" x14ac:dyDescent="0.2">
      <c r="E130" s="138"/>
      <c r="L130" s="52"/>
      <c r="M130" s="52"/>
      <c r="BI130" s="351"/>
      <c r="BJ130" s="351"/>
      <c r="BK130" s="351"/>
      <c r="BL130" s="351"/>
      <c r="BM130" s="351"/>
      <c r="BN130" s="351"/>
      <c r="BO130" s="351"/>
    </row>
    <row r="131" spans="5:67" x14ac:dyDescent="0.2">
      <c r="E131" s="138"/>
      <c r="L131" s="52"/>
      <c r="M131" s="52"/>
      <c r="BI131" s="351"/>
      <c r="BJ131" s="351"/>
      <c r="BK131" s="351"/>
      <c r="BL131" s="351"/>
      <c r="BM131" s="351"/>
      <c r="BN131" s="351"/>
      <c r="BO131" s="351"/>
    </row>
    <row r="132" spans="5:67" x14ac:dyDescent="0.2">
      <c r="E132" s="138"/>
    </row>
    <row r="133" spans="5:67" x14ac:dyDescent="0.2">
      <c r="E133" s="138"/>
    </row>
    <row r="134" spans="5:67" x14ac:dyDescent="0.2">
      <c r="E134" s="138"/>
    </row>
    <row r="135" spans="5:67" x14ac:dyDescent="0.2">
      <c r="E135" s="138"/>
    </row>
    <row r="136" spans="5:67" x14ac:dyDescent="0.2">
      <c r="E136" s="138"/>
    </row>
    <row r="137" spans="5:67" x14ac:dyDescent="0.2">
      <c r="E137" s="138"/>
    </row>
    <row r="138" spans="5:67" x14ac:dyDescent="0.2">
      <c r="E138" s="138"/>
    </row>
    <row r="139" spans="5:67" x14ac:dyDescent="0.2">
      <c r="E139" s="138"/>
    </row>
    <row r="140" spans="5:67" x14ac:dyDescent="0.2">
      <c r="E140" s="138"/>
    </row>
    <row r="141" spans="5:67" x14ac:dyDescent="0.2">
      <c r="E141" s="138"/>
    </row>
    <row r="142" spans="5:67" x14ac:dyDescent="0.2">
      <c r="E142" s="138"/>
    </row>
    <row r="143" spans="5:67" x14ac:dyDescent="0.2">
      <c r="E143" s="138"/>
    </row>
    <row r="144" spans="5:67" x14ac:dyDescent="0.2">
      <c r="E144" s="138"/>
    </row>
  </sheetData>
  <sheetProtection selectLockedCells="1" selectUnlockedCells="1"/>
  <mergeCells count="157">
    <mergeCell ref="B121:C121"/>
    <mergeCell ref="G121:I121"/>
    <mergeCell ref="J115:J117"/>
    <mergeCell ref="K115:K117"/>
    <mergeCell ref="B119:C119"/>
    <mergeCell ref="G119:I119"/>
    <mergeCell ref="B120:C120"/>
    <mergeCell ref="G120:I120"/>
    <mergeCell ref="B109:C109"/>
    <mergeCell ref="G109:I109"/>
    <mergeCell ref="B100:C100"/>
    <mergeCell ref="G100:I100"/>
    <mergeCell ref="B101:C101"/>
    <mergeCell ref="G101:I101"/>
    <mergeCell ref="B110:C110"/>
    <mergeCell ref="G110:I110"/>
    <mergeCell ref="D115:D117"/>
    <mergeCell ref="E115:E117"/>
    <mergeCell ref="F115:F117"/>
    <mergeCell ref="G115:G117"/>
    <mergeCell ref="H115:H117"/>
    <mergeCell ref="I115:I117"/>
    <mergeCell ref="B99:C99"/>
    <mergeCell ref="G99:I99"/>
    <mergeCell ref="D95:D97"/>
    <mergeCell ref="E95:E97"/>
    <mergeCell ref="F95:F97"/>
    <mergeCell ref="G95:G97"/>
    <mergeCell ref="H95:H97"/>
    <mergeCell ref="B108:C108"/>
    <mergeCell ref="G108:I108"/>
    <mergeCell ref="B90:C90"/>
    <mergeCell ref="G90:I90"/>
    <mergeCell ref="G84:G86"/>
    <mergeCell ref="H84:H86"/>
    <mergeCell ref="I84:I86"/>
    <mergeCell ref="B86:C86"/>
    <mergeCell ref="I95:I97"/>
    <mergeCell ref="J95:J97"/>
    <mergeCell ref="K95:K97"/>
    <mergeCell ref="B88:C88"/>
    <mergeCell ref="G88:I88"/>
    <mergeCell ref="B83:C83"/>
    <mergeCell ref="B84:C84"/>
    <mergeCell ref="D84:D86"/>
    <mergeCell ref="E84:E86"/>
    <mergeCell ref="F84:F86"/>
    <mergeCell ref="B85:C85"/>
    <mergeCell ref="B89:C89"/>
    <mergeCell ref="G89:I89"/>
    <mergeCell ref="B78:C78"/>
    <mergeCell ref="G78:I78"/>
    <mergeCell ref="J73:J74"/>
    <mergeCell ref="K73:K74"/>
    <mergeCell ref="B76:C76"/>
    <mergeCell ref="G76:I76"/>
    <mergeCell ref="D73:D74"/>
    <mergeCell ref="E73:E74"/>
    <mergeCell ref="J84:J86"/>
    <mergeCell ref="K84:K86"/>
    <mergeCell ref="F73:F74"/>
    <mergeCell ref="G73:G74"/>
    <mergeCell ref="B67:C67"/>
    <mergeCell ref="G67:I67"/>
    <mergeCell ref="B68:C68"/>
    <mergeCell ref="G68:I68"/>
    <mergeCell ref="H73:H74"/>
    <mergeCell ref="I73:I74"/>
    <mergeCell ref="B77:C77"/>
    <mergeCell ref="G77:I77"/>
    <mergeCell ref="K49:K53"/>
    <mergeCell ref="D61:D65"/>
    <mergeCell ref="E61:E65"/>
    <mergeCell ref="F61:F65"/>
    <mergeCell ref="B55:C55"/>
    <mergeCell ref="G55:I55"/>
    <mergeCell ref="B56:C56"/>
    <mergeCell ref="G56:I56"/>
    <mergeCell ref="G61:G65"/>
    <mergeCell ref="H61:H65"/>
    <mergeCell ref="I61:I65"/>
    <mergeCell ref="J61:J65"/>
    <mergeCell ref="K61:K65"/>
    <mergeCell ref="B62:C62"/>
    <mergeCell ref="B63:C63"/>
    <mergeCell ref="B64:C64"/>
    <mergeCell ref="B65:C65"/>
    <mergeCell ref="B61:C61"/>
    <mergeCell ref="E49:E53"/>
    <mergeCell ref="B43:C43"/>
    <mergeCell ref="G43:I43"/>
    <mergeCell ref="B44:C44"/>
    <mergeCell ref="G44:I44"/>
    <mergeCell ref="J37:J41"/>
    <mergeCell ref="B50:C50"/>
    <mergeCell ref="B51:C51"/>
    <mergeCell ref="B52:C52"/>
    <mergeCell ref="B53:C53"/>
    <mergeCell ref="B49:C49"/>
    <mergeCell ref="D49:D53"/>
    <mergeCell ref="G49:G53"/>
    <mergeCell ref="H49:H53"/>
    <mergeCell ref="I49:I53"/>
    <mergeCell ref="F49:F53"/>
    <mergeCell ref="J49:J53"/>
    <mergeCell ref="K37:K41"/>
    <mergeCell ref="B38:C38"/>
    <mergeCell ref="B39:C39"/>
    <mergeCell ref="B40:C40"/>
    <mergeCell ref="B41:C41"/>
    <mergeCell ref="B37:C37"/>
    <mergeCell ref="D37:D41"/>
    <mergeCell ref="E37:E41"/>
    <mergeCell ref="F37:F41"/>
    <mergeCell ref="G30:I30"/>
    <mergeCell ref="G37:G41"/>
    <mergeCell ref="H37:H41"/>
    <mergeCell ref="I37:I41"/>
    <mergeCell ref="B30:C30"/>
    <mergeCell ref="B31:C31"/>
    <mergeCell ref="G31:I31"/>
    <mergeCell ref="B32:C32"/>
    <mergeCell ref="G32:I32"/>
    <mergeCell ref="B16:C16"/>
    <mergeCell ref="E12:E15"/>
    <mergeCell ref="F12:F15"/>
    <mergeCell ref="G12:G15"/>
    <mergeCell ref="H12:H15"/>
    <mergeCell ref="I12:I15"/>
    <mergeCell ref="B28:C28"/>
    <mergeCell ref="B18:C19"/>
    <mergeCell ref="G18:K18"/>
    <mergeCell ref="G19:J19"/>
    <mergeCell ref="B24:C24"/>
    <mergeCell ref="D24:D27"/>
    <mergeCell ref="E24:E27"/>
    <mergeCell ref="F24:F27"/>
    <mergeCell ref="G24:G27"/>
    <mergeCell ref="H24:H27"/>
    <mergeCell ref="I24:I27"/>
    <mergeCell ref="J24:J27"/>
    <mergeCell ref="K24:K27"/>
    <mergeCell ref="B25:C25"/>
    <mergeCell ref="B26:C26"/>
    <mergeCell ref="B27:C27"/>
    <mergeCell ref="J12:J15"/>
    <mergeCell ref="B5:C7"/>
    <mergeCell ref="B12:C12"/>
    <mergeCell ref="D12:D15"/>
    <mergeCell ref="B1:B3"/>
    <mergeCell ref="D1:I1"/>
    <mergeCell ref="D2:I2"/>
    <mergeCell ref="D3:I3"/>
    <mergeCell ref="K12:K15"/>
    <mergeCell ref="B13:C13"/>
    <mergeCell ref="B14:C14"/>
    <mergeCell ref="B15:C15"/>
  </mergeCells>
  <pageMargins left="0.60972222222222228" right="0.47013888888888888" top="0.19652777777777777" bottom="0.19652777777777777" header="0.51180555555555551" footer="0.19652777777777777"/>
  <pageSetup paperSize="9" scale="71" firstPageNumber="0" orientation="landscape" horizontalDpi="300" verticalDpi="300"/>
  <headerFooter alignWithMargins="0">
    <oddFooter>&amp;CLIGHT &amp;P / &amp;N</oddFooter>
  </headerFooter>
  <rowBreaks count="1" manualBreakCount="1">
    <brk id="4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K173"/>
  <sheetViews>
    <sheetView zoomScale="90" zoomScaleNormal="90" zoomScaleSheetLayoutView="70" workbookViewId="0">
      <selection activeCell="A166" sqref="A166"/>
    </sheetView>
  </sheetViews>
  <sheetFormatPr defaultRowHeight="12.75" x14ac:dyDescent="0.2"/>
  <cols>
    <col min="1" max="1" width="18.5703125" customWidth="1"/>
    <col min="2" max="2" width="38" customWidth="1"/>
    <col min="3" max="3" width="0.42578125" hidden="1" customWidth="1"/>
    <col min="4" max="4" width="17.5703125" customWidth="1"/>
    <col min="5" max="6" width="14.85546875" customWidth="1"/>
    <col min="7" max="7" width="11.7109375" customWidth="1"/>
    <col min="8" max="8" width="11.42578125" customWidth="1"/>
    <col min="9" max="9" width="11.7109375" customWidth="1"/>
    <col min="10" max="10" width="14.140625" customWidth="1"/>
    <col min="11" max="11" width="17.5703125" customWidth="1"/>
  </cols>
  <sheetData>
    <row r="1" spans="1:11" ht="62.25" customHeight="1" thickBot="1" x14ac:dyDescent="0.25">
      <c r="A1" s="55" t="s">
        <v>618</v>
      </c>
      <c r="B1" s="526" t="s">
        <v>1488</v>
      </c>
      <c r="C1" s="56"/>
      <c r="D1" s="517" t="s">
        <v>1383</v>
      </c>
      <c r="E1" s="517"/>
      <c r="F1" s="517"/>
      <c r="G1" s="517"/>
      <c r="H1" s="517"/>
      <c r="I1" s="57"/>
      <c r="J1" s="57"/>
      <c r="K1" s="58"/>
    </row>
    <row r="2" spans="1:11" ht="0.75" customHeight="1" thickBot="1" x14ac:dyDescent="0.25">
      <c r="A2" s="60" t="s">
        <v>1131</v>
      </c>
      <c r="B2" s="526"/>
      <c r="C2" s="61"/>
      <c r="D2" s="518" t="str">
        <f>[1]Traduzioni!$A$101</f>
        <v xml:space="preserve"> Gres Porcellanato colorato in massa         Full Body Coloured Porcelain Stoneware</v>
      </c>
      <c r="E2" s="518"/>
      <c r="F2" s="518"/>
      <c r="G2" s="518"/>
      <c r="H2" s="518"/>
      <c r="I2" s="62"/>
      <c r="J2" s="62"/>
      <c r="K2" s="63"/>
    </row>
    <row r="3" spans="1:11" ht="28.7" customHeight="1" thickBot="1" x14ac:dyDescent="0.25">
      <c r="A3" s="64" t="s">
        <v>1133</v>
      </c>
      <c r="B3" s="526"/>
      <c r="C3" s="65"/>
      <c r="D3" s="519" t="s">
        <v>1134</v>
      </c>
      <c r="E3" s="519"/>
      <c r="F3" s="519"/>
      <c r="G3" s="519"/>
      <c r="H3" s="519"/>
      <c r="I3" s="519"/>
      <c r="J3" s="519"/>
      <c r="K3" s="519"/>
    </row>
    <row r="4" spans="1:11" ht="21" customHeight="1" thickBot="1" x14ac:dyDescent="0.25">
      <c r="A4" s="66"/>
      <c r="B4" s="66"/>
      <c r="C4" s="66"/>
      <c r="D4" s="51"/>
      <c r="E4" s="66"/>
      <c r="F4" s="66"/>
      <c r="G4" s="66"/>
      <c r="H4" s="66"/>
      <c r="I4" s="66"/>
      <c r="J4" s="51"/>
      <c r="K4" s="66"/>
    </row>
    <row r="5" spans="1:11" s="165" customFormat="1" ht="45.75" customHeight="1" thickBot="1" x14ac:dyDescent="0.25">
      <c r="A5" s="68" t="s">
        <v>1135</v>
      </c>
      <c r="B5" s="476" t="s">
        <v>1489</v>
      </c>
      <c r="C5" s="476"/>
      <c r="D5" s="69" t="s">
        <v>752</v>
      </c>
      <c r="E5" s="69"/>
      <c r="F5" s="69"/>
      <c r="G5" s="477" t="s">
        <v>836</v>
      </c>
      <c r="H5" s="477"/>
      <c r="I5" s="477"/>
      <c r="J5" s="71"/>
      <c r="K5" s="72"/>
    </row>
    <row r="6" spans="1:11" s="165" customFormat="1" ht="21" hidden="1" customHeight="1" thickBot="1" x14ac:dyDescent="0.25">
      <c r="A6" s="73" t="s">
        <v>1136</v>
      </c>
      <c r="B6" s="476"/>
      <c r="C6" s="476"/>
      <c r="D6" s="74" t="s">
        <v>753</v>
      </c>
      <c r="E6" s="74"/>
      <c r="F6" s="74"/>
      <c r="G6" s="478" t="s">
        <v>838</v>
      </c>
      <c r="H6" s="478"/>
      <c r="I6" s="478"/>
      <c r="J6" s="76"/>
      <c r="K6" s="77"/>
    </row>
    <row r="7" spans="1:11" s="165" customFormat="1" ht="12.75" hidden="1" customHeight="1" thickBot="1" x14ac:dyDescent="0.25">
      <c r="A7" s="78" t="s">
        <v>1137</v>
      </c>
      <c r="B7" s="476"/>
      <c r="C7" s="476"/>
      <c r="D7" s="79" t="s">
        <v>754</v>
      </c>
      <c r="E7" s="79"/>
      <c r="F7" s="79"/>
      <c r="G7" s="479" t="s">
        <v>940</v>
      </c>
      <c r="H7" s="479"/>
      <c r="I7" s="479"/>
      <c r="J7" s="81"/>
      <c r="K7" s="82"/>
    </row>
    <row r="8" spans="1:11" ht="16.5" hidden="1" thickBot="1" x14ac:dyDescent="0.25">
      <c r="A8" s="66"/>
      <c r="B8" s="66"/>
      <c r="C8" s="66"/>
      <c r="D8" s="51"/>
      <c r="E8" s="66"/>
      <c r="F8" s="66"/>
      <c r="G8" s="66"/>
      <c r="H8" s="66"/>
      <c r="I8" s="66"/>
      <c r="J8" s="51"/>
      <c r="K8" s="66"/>
    </row>
    <row r="9" spans="1:11" ht="53.25" customHeight="1" thickBot="1" x14ac:dyDescent="0.25">
      <c r="A9" s="83" t="s">
        <v>1138</v>
      </c>
      <c r="B9" s="84" t="s">
        <v>1139</v>
      </c>
      <c r="C9" s="85"/>
      <c r="D9" s="83" t="s">
        <v>1140</v>
      </c>
      <c r="E9" s="86" t="s">
        <v>1141</v>
      </c>
      <c r="F9" s="86" t="s">
        <v>1141</v>
      </c>
      <c r="G9" s="83" t="s">
        <v>1142</v>
      </c>
      <c r="H9" s="83" t="s">
        <v>698</v>
      </c>
      <c r="I9" s="83" t="s">
        <v>699</v>
      </c>
      <c r="J9" s="83" t="s">
        <v>1143</v>
      </c>
      <c r="K9" s="83" t="s">
        <v>1144</v>
      </c>
    </row>
    <row r="10" spans="1:11" ht="22.5" hidden="1" customHeight="1" thickBot="1" x14ac:dyDescent="0.25">
      <c r="A10" s="88" t="s">
        <v>1145</v>
      </c>
      <c r="B10" s="89" t="s">
        <v>1146</v>
      </c>
      <c r="C10" s="90"/>
      <c r="D10" s="88" t="s">
        <v>1147</v>
      </c>
      <c r="E10" s="91" t="s">
        <v>1148</v>
      </c>
      <c r="F10" s="91" t="s">
        <v>1148</v>
      </c>
      <c r="G10" s="88" t="s">
        <v>1149</v>
      </c>
      <c r="H10" s="88" t="s">
        <v>1150</v>
      </c>
      <c r="I10" s="88" t="s">
        <v>1151</v>
      </c>
      <c r="J10" s="88" t="s">
        <v>1152</v>
      </c>
      <c r="K10" s="88" t="s">
        <v>1153</v>
      </c>
    </row>
    <row r="11" spans="1:11" ht="12.75" hidden="1" customHeight="1" thickBot="1" x14ac:dyDescent="0.25">
      <c r="A11" s="93" t="s">
        <v>1154</v>
      </c>
      <c r="B11" s="89" t="s">
        <v>1155</v>
      </c>
      <c r="C11" s="90"/>
      <c r="D11" s="88" t="s">
        <v>1147</v>
      </c>
      <c r="E11" s="91" t="s">
        <v>1156</v>
      </c>
      <c r="F11" s="91" t="s">
        <v>1156</v>
      </c>
      <c r="G11" s="88" t="s">
        <v>1157</v>
      </c>
      <c r="H11" s="88" t="s">
        <v>1158</v>
      </c>
      <c r="I11" s="88" t="s">
        <v>1159</v>
      </c>
      <c r="J11" s="88" t="s">
        <v>1160</v>
      </c>
      <c r="K11" s="88" t="s">
        <v>1161</v>
      </c>
    </row>
    <row r="12" spans="1:11" ht="39.75" customHeight="1" thickBot="1" x14ac:dyDescent="0.25">
      <c r="A12" s="302">
        <v>610010000193</v>
      </c>
      <c r="B12" s="303" t="s">
        <v>1490</v>
      </c>
      <c r="C12" s="363"/>
      <c r="D12" s="672" t="s">
        <v>806</v>
      </c>
      <c r="E12" s="497">
        <v>957</v>
      </c>
      <c r="F12" s="482">
        <v>862</v>
      </c>
      <c r="G12" s="495">
        <v>5</v>
      </c>
      <c r="H12" s="484">
        <v>1.012</v>
      </c>
      <c r="I12" s="484">
        <v>33.396000000000001</v>
      </c>
      <c r="J12" s="484" t="s">
        <v>832</v>
      </c>
      <c r="K12" s="673" t="s">
        <v>808</v>
      </c>
    </row>
    <row r="13" spans="1:11" ht="31.5" customHeight="1" thickBot="1" x14ac:dyDescent="0.25">
      <c r="A13" s="305">
        <v>610010000194</v>
      </c>
      <c r="B13" s="306" t="s">
        <v>1491</v>
      </c>
      <c r="C13" s="364"/>
      <c r="D13" s="672"/>
      <c r="E13" s="497"/>
      <c r="F13" s="482"/>
      <c r="G13" s="495"/>
      <c r="H13" s="484"/>
      <c r="I13" s="484"/>
      <c r="J13" s="484"/>
      <c r="K13" s="673"/>
    </row>
    <row r="14" spans="1:11" ht="34.5" customHeight="1" thickBot="1" x14ac:dyDescent="0.25">
      <c r="A14" s="308">
        <v>610010000201</v>
      </c>
      <c r="B14" s="306" t="s">
        <v>1492</v>
      </c>
      <c r="C14" s="130"/>
      <c r="D14" s="672" t="s">
        <v>806</v>
      </c>
      <c r="E14" s="559">
        <v>1010</v>
      </c>
      <c r="F14" s="487">
        <v>909</v>
      </c>
      <c r="G14" s="489">
        <v>5</v>
      </c>
      <c r="H14" s="489">
        <v>1.012</v>
      </c>
      <c r="I14" s="489">
        <v>33.396000000000001</v>
      </c>
      <c r="J14" s="489" t="s">
        <v>832</v>
      </c>
      <c r="K14" s="674" t="s">
        <v>808</v>
      </c>
    </row>
    <row r="15" spans="1:11" ht="30.75" customHeight="1" x14ac:dyDescent="0.2">
      <c r="A15" s="305">
        <v>610010000203</v>
      </c>
      <c r="B15" s="318" t="s">
        <v>1493</v>
      </c>
      <c r="C15" s="130"/>
      <c r="D15" s="672"/>
      <c r="E15" s="559"/>
      <c r="F15" s="487"/>
      <c r="G15" s="489"/>
      <c r="H15" s="489"/>
      <c r="I15" s="489"/>
      <c r="J15" s="489"/>
      <c r="K15" s="674"/>
    </row>
    <row r="16" spans="1:11" ht="31.5" customHeight="1" thickBot="1" x14ac:dyDescent="0.25">
      <c r="A16" s="311">
        <v>610010000204</v>
      </c>
      <c r="B16" s="318" t="s">
        <v>1494</v>
      </c>
      <c r="C16" s="130"/>
      <c r="D16" s="366" t="s">
        <v>917</v>
      </c>
      <c r="E16" s="354">
        <v>1091</v>
      </c>
      <c r="F16" s="356">
        <v>982</v>
      </c>
      <c r="G16" s="112">
        <v>5</v>
      </c>
      <c r="H16" s="112">
        <v>1.012</v>
      </c>
      <c r="I16" s="112">
        <v>33.396000000000001</v>
      </c>
      <c r="J16" s="112" t="s">
        <v>832</v>
      </c>
      <c r="K16" s="365" t="s">
        <v>808</v>
      </c>
    </row>
    <row r="17" spans="1:11" ht="30.75" customHeight="1" thickBot="1" x14ac:dyDescent="0.25">
      <c r="A17" s="311">
        <v>610010000202</v>
      </c>
      <c r="B17" s="312" t="s">
        <v>1495</v>
      </c>
      <c r="C17" s="367"/>
      <c r="D17" s="368" t="s">
        <v>917</v>
      </c>
      <c r="E17" s="369">
        <v>1197</v>
      </c>
      <c r="F17" s="370">
        <v>1077</v>
      </c>
      <c r="G17" s="137">
        <v>5</v>
      </c>
      <c r="H17" s="137">
        <v>1.012</v>
      </c>
      <c r="I17" s="137">
        <v>33.396000000000001</v>
      </c>
      <c r="J17" s="137" t="s">
        <v>832</v>
      </c>
      <c r="K17" s="371" t="s">
        <v>808</v>
      </c>
    </row>
    <row r="18" spans="1:11" ht="30.75" customHeight="1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ht="30.75" customHeight="1" thickBot="1" x14ac:dyDescent="0.25">
      <c r="A19" s="66"/>
      <c r="B19" s="66"/>
      <c r="C19" s="66"/>
      <c r="D19" s="51"/>
      <c r="E19" s="113"/>
      <c r="F19" s="113"/>
      <c r="G19" s="66"/>
      <c r="H19" s="66"/>
      <c r="I19" s="66"/>
      <c r="J19" s="51"/>
      <c r="K19" s="66"/>
    </row>
    <row r="20" spans="1:11" ht="30" customHeight="1" thickBot="1" x14ac:dyDescent="0.25">
      <c r="A20" s="68" t="s">
        <v>1135</v>
      </c>
      <c r="B20" s="598" t="s">
        <v>959</v>
      </c>
      <c r="C20" s="598"/>
      <c r="D20" s="69" t="s">
        <v>752</v>
      </c>
      <c r="E20" s="69"/>
      <c r="F20" s="69"/>
      <c r="G20" s="477" t="s">
        <v>836</v>
      </c>
      <c r="H20" s="477"/>
      <c r="I20" s="477"/>
      <c r="J20" s="71"/>
      <c r="K20" s="72"/>
    </row>
    <row r="21" spans="1:11" ht="30.75" hidden="1" customHeight="1" thickBot="1" x14ac:dyDescent="0.25">
      <c r="A21" s="73" t="s">
        <v>1136</v>
      </c>
      <c r="B21" s="599" t="s">
        <v>960</v>
      </c>
      <c r="C21" s="599"/>
      <c r="D21" s="74" t="s">
        <v>753</v>
      </c>
      <c r="E21" s="74"/>
      <c r="F21" s="74"/>
      <c r="G21" s="478" t="s">
        <v>838</v>
      </c>
      <c r="H21" s="478"/>
      <c r="I21" s="478"/>
      <c r="J21" s="76"/>
      <c r="K21" s="77"/>
    </row>
    <row r="22" spans="1:11" ht="21" hidden="1" customHeight="1" thickBot="1" x14ac:dyDescent="0.25">
      <c r="A22" s="78" t="s">
        <v>1137</v>
      </c>
      <c r="B22" s="600" t="s">
        <v>961</v>
      </c>
      <c r="C22" s="600"/>
      <c r="D22" s="79" t="s">
        <v>754</v>
      </c>
      <c r="E22" s="79"/>
      <c r="F22" s="79"/>
      <c r="G22" s="479" t="s">
        <v>940</v>
      </c>
      <c r="H22" s="479"/>
      <c r="I22" s="479"/>
      <c r="J22" s="81"/>
      <c r="K22" s="82"/>
    </row>
    <row r="23" spans="1:11" ht="16.5" hidden="1" thickBot="1" x14ac:dyDescent="0.25">
      <c r="A23" s="66"/>
      <c r="B23" s="66"/>
      <c r="C23" s="66"/>
      <c r="D23" s="51"/>
      <c r="E23" s="66"/>
      <c r="F23" s="66"/>
      <c r="G23" s="66"/>
      <c r="H23" s="66"/>
      <c r="I23" s="66"/>
      <c r="J23" s="51"/>
      <c r="K23" s="66"/>
    </row>
    <row r="24" spans="1:11" ht="54" customHeight="1" thickBot="1" x14ac:dyDescent="0.25">
      <c r="A24" s="83" t="s">
        <v>1138</v>
      </c>
      <c r="B24" s="84" t="s">
        <v>1139</v>
      </c>
      <c r="C24" s="85"/>
      <c r="D24" s="83" t="s">
        <v>1140</v>
      </c>
      <c r="E24" s="86" t="s">
        <v>1141</v>
      </c>
      <c r="F24" s="86" t="s">
        <v>1141</v>
      </c>
      <c r="G24" s="83" t="s">
        <v>1142</v>
      </c>
      <c r="H24" s="83" t="s">
        <v>698</v>
      </c>
      <c r="I24" s="83" t="s">
        <v>699</v>
      </c>
      <c r="J24" s="83" t="s">
        <v>1143</v>
      </c>
      <c r="K24" s="83" t="s">
        <v>1144</v>
      </c>
    </row>
    <row r="25" spans="1:11" ht="12.75" hidden="1" customHeight="1" thickBot="1" x14ac:dyDescent="0.25">
      <c r="A25" s="88" t="s">
        <v>1145</v>
      </c>
      <c r="B25" s="89" t="s">
        <v>1146</v>
      </c>
      <c r="C25" s="90"/>
      <c r="D25" s="88" t="s">
        <v>1147</v>
      </c>
      <c r="E25" s="91" t="s">
        <v>1148</v>
      </c>
      <c r="F25" s="91" t="s">
        <v>1148</v>
      </c>
      <c r="G25" s="88" t="s">
        <v>1149</v>
      </c>
      <c r="H25" s="88" t="s">
        <v>1150</v>
      </c>
      <c r="I25" s="88" t="s">
        <v>1151</v>
      </c>
      <c r="J25" s="88" t="s">
        <v>1152</v>
      </c>
      <c r="K25" s="88" t="s">
        <v>1153</v>
      </c>
    </row>
    <row r="26" spans="1:11" ht="12.75" hidden="1" customHeight="1" thickBot="1" x14ac:dyDescent="0.25">
      <c r="A26" s="93" t="s">
        <v>1154</v>
      </c>
      <c r="B26" s="94" t="s">
        <v>1155</v>
      </c>
      <c r="C26" s="95"/>
      <c r="D26" s="88" t="s">
        <v>1147</v>
      </c>
      <c r="E26" s="91" t="s">
        <v>1156</v>
      </c>
      <c r="F26" s="91" t="s">
        <v>1156</v>
      </c>
      <c r="G26" s="88" t="s">
        <v>1157</v>
      </c>
      <c r="H26" s="88" t="s">
        <v>1158</v>
      </c>
      <c r="I26" s="88" t="s">
        <v>1159</v>
      </c>
      <c r="J26" s="88" t="s">
        <v>1160</v>
      </c>
      <c r="K26" s="88" t="s">
        <v>1161</v>
      </c>
    </row>
    <row r="27" spans="1:11" ht="33.75" customHeight="1" thickBot="1" x14ac:dyDescent="0.25">
      <c r="A27" s="372">
        <v>610130000043</v>
      </c>
      <c r="B27" s="363" t="s">
        <v>1496</v>
      </c>
      <c r="C27" s="363"/>
      <c r="D27" s="675" t="s">
        <v>687</v>
      </c>
      <c r="E27" s="556">
        <v>375</v>
      </c>
      <c r="F27" s="557">
        <v>337</v>
      </c>
      <c r="G27" s="501">
        <v>12</v>
      </c>
      <c r="H27" s="501">
        <v>5.4</v>
      </c>
      <c r="I27" s="501">
        <v>453.6</v>
      </c>
      <c r="J27" s="501" t="s">
        <v>1391</v>
      </c>
      <c r="K27" s="502" t="s">
        <v>808</v>
      </c>
    </row>
    <row r="28" spans="1:11" ht="35.25" customHeight="1" thickBot="1" x14ac:dyDescent="0.25">
      <c r="A28" s="372">
        <v>610130000044</v>
      </c>
      <c r="B28" s="364" t="s">
        <v>1497</v>
      </c>
      <c r="C28" s="364"/>
      <c r="D28" s="675"/>
      <c r="E28" s="556"/>
      <c r="F28" s="557"/>
      <c r="G28" s="501"/>
      <c r="H28" s="501"/>
      <c r="I28" s="501"/>
      <c r="J28" s="501"/>
      <c r="K28" s="502"/>
    </row>
    <row r="29" spans="1:11" ht="31.5" customHeight="1" thickBot="1" x14ac:dyDescent="0.25">
      <c r="A29" s="372">
        <v>610130000045</v>
      </c>
      <c r="B29" s="364" t="s">
        <v>1498</v>
      </c>
      <c r="C29" s="364"/>
      <c r="D29" s="675"/>
      <c r="E29" s="556"/>
      <c r="F29" s="557"/>
      <c r="G29" s="501"/>
      <c r="H29" s="501"/>
      <c r="I29" s="501"/>
      <c r="J29" s="501"/>
      <c r="K29" s="502"/>
    </row>
    <row r="30" spans="1:11" ht="31.5" customHeight="1" thickBot="1" x14ac:dyDescent="0.25">
      <c r="A30" s="372">
        <v>610130000046</v>
      </c>
      <c r="B30" s="373" t="s">
        <v>1499</v>
      </c>
      <c r="C30" s="130"/>
      <c r="D30" s="675"/>
      <c r="E30" s="556"/>
      <c r="F30" s="557"/>
      <c r="G30" s="501"/>
      <c r="H30" s="501"/>
      <c r="I30" s="501"/>
      <c r="J30" s="501"/>
      <c r="K30" s="502"/>
    </row>
    <row r="31" spans="1:11" ht="30.75" customHeight="1" thickBot="1" x14ac:dyDescent="0.25">
      <c r="A31" s="374">
        <v>610130000047</v>
      </c>
      <c r="B31" s="375" t="s">
        <v>1500</v>
      </c>
      <c r="C31" s="375"/>
      <c r="D31" s="675"/>
      <c r="E31" s="556"/>
      <c r="F31" s="557"/>
      <c r="G31" s="501"/>
      <c r="H31" s="501"/>
      <c r="I31" s="501"/>
      <c r="J31" s="501"/>
      <c r="K31" s="502"/>
    </row>
    <row r="32" spans="1:11" ht="31.5" customHeight="1" thickBot="1" x14ac:dyDescent="0.25">
      <c r="A32" s="374">
        <v>610130000048</v>
      </c>
      <c r="B32" s="367" t="s">
        <v>1501</v>
      </c>
      <c r="C32" s="376"/>
      <c r="D32" s="675"/>
      <c r="E32" s="556"/>
      <c r="F32" s="557"/>
      <c r="G32" s="501"/>
      <c r="H32" s="501"/>
      <c r="I32" s="501"/>
      <c r="J32" s="501"/>
      <c r="K32" s="502"/>
    </row>
    <row r="33" spans="1:11" ht="30.75" customHeight="1" thickBot="1" x14ac:dyDescent="0.25">
      <c r="A33" s="66"/>
      <c r="B33" s="130"/>
      <c r="C33" s="66"/>
      <c r="D33" s="131"/>
      <c r="E33" s="287"/>
      <c r="F33" s="287"/>
      <c r="G33" s="131"/>
      <c r="H33" s="131"/>
      <c r="I33" s="131"/>
      <c r="J33" s="131"/>
      <c r="K33" s="131"/>
    </row>
    <row r="34" spans="1:11" ht="46.5" customHeight="1" thickBot="1" x14ac:dyDescent="0.25">
      <c r="A34" s="68" t="s">
        <v>1135</v>
      </c>
      <c r="B34" s="598" t="s">
        <v>1502</v>
      </c>
      <c r="C34" s="598"/>
      <c r="D34" s="69" t="s">
        <v>752</v>
      </c>
      <c r="E34" s="69"/>
      <c r="F34" s="69"/>
      <c r="G34" s="477" t="s">
        <v>836</v>
      </c>
      <c r="H34" s="477"/>
      <c r="I34" s="477"/>
      <c r="J34" s="71"/>
      <c r="K34" s="72"/>
    </row>
    <row r="35" spans="1:11" ht="31.5" hidden="1" customHeight="1" thickBot="1" x14ac:dyDescent="0.25">
      <c r="A35" s="73" t="s">
        <v>1136</v>
      </c>
      <c r="B35" s="599" t="s">
        <v>1503</v>
      </c>
      <c r="C35" s="599"/>
      <c r="D35" s="74" t="s">
        <v>753</v>
      </c>
      <c r="E35" s="74"/>
      <c r="F35" s="74"/>
      <c r="G35" s="679" t="s">
        <v>838</v>
      </c>
      <c r="H35" s="679"/>
      <c r="I35" s="679"/>
      <c r="J35" s="76"/>
      <c r="K35" s="77"/>
    </row>
    <row r="36" spans="1:11" ht="21" hidden="1" customHeight="1" thickBot="1" x14ac:dyDescent="0.25">
      <c r="A36" s="78" t="s">
        <v>1137</v>
      </c>
      <c r="B36" s="600" t="s">
        <v>1504</v>
      </c>
      <c r="C36" s="600"/>
      <c r="D36" s="79" t="s">
        <v>754</v>
      </c>
      <c r="E36" s="79"/>
      <c r="F36" s="79"/>
      <c r="G36" s="479" t="s">
        <v>940</v>
      </c>
      <c r="H36" s="479"/>
      <c r="I36" s="479"/>
      <c r="J36" s="81"/>
      <c r="K36" s="82"/>
    </row>
    <row r="37" spans="1:11" ht="16.5" hidden="1" thickBot="1" x14ac:dyDescent="0.25">
      <c r="A37" s="66"/>
      <c r="B37" s="66"/>
      <c r="C37" s="66"/>
      <c r="D37" s="51"/>
      <c r="E37" s="66"/>
      <c r="F37" s="66"/>
      <c r="G37" s="66"/>
      <c r="H37" s="66"/>
      <c r="I37" s="66"/>
      <c r="J37" s="51"/>
      <c r="K37" s="66"/>
    </row>
    <row r="38" spans="1:11" ht="52.5" customHeight="1" x14ac:dyDescent="0.2">
      <c r="A38" s="83" t="s">
        <v>1138</v>
      </c>
      <c r="B38" s="84" t="s">
        <v>1139</v>
      </c>
      <c r="C38" s="85"/>
      <c r="D38" s="83" t="s">
        <v>1140</v>
      </c>
      <c r="E38" s="86" t="s">
        <v>1141</v>
      </c>
      <c r="F38" s="86" t="s">
        <v>1141</v>
      </c>
      <c r="G38" s="83" t="s">
        <v>1142</v>
      </c>
      <c r="H38" s="83" t="s">
        <v>698</v>
      </c>
      <c r="I38" s="83" t="s">
        <v>699</v>
      </c>
      <c r="J38" s="83" t="s">
        <v>1143</v>
      </c>
      <c r="K38" s="83" t="s">
        <v>1144</v>
      </c>
    </row>
    <row r="39" spans="1:11" ht="39" hidden="1" customHeight="1" x14ac:dyDescent="0.2">
      <c r="A39" s="88" t="s">
        <v>1145</v>
      </c>
      <c r="B39" s="89" t="s">
        <v>1146</v>
      </c>
      <c r="C39" s="90"/>
      <c r="D39" s="88" t="s">
        <v>1147</v>
      </c>
      <c r="E39" s="91" t="s">
        <v>1148</v>
      </c>
      <c r="F39" s="91" t="s">
        <v>1148</v>
      </c>
      <c r="G39" s="88" t="s">
        <v>1149</v>
      </c>
      <c r="H39" s="88" t="s">
        <v>1150</v>
      </c>
      <c r="I39" s="88" t="s">
        <v>1151</v>
      </c>
      <c r="J39" s="88" t="s">
        <v>1152</v>
      </c>
      <c r="K39" s="88" t="s">
        <v>1153</v>
      </c>
    </row>
    <row r="40" spans="1:11" ht="40.5" hidden="1" customHeight="1" x14ac:dyDescent="0.2">
      <c r="A40" s="88" t="s">
        <v>1154</v>
      </c>
      <c r="B40" s="89" t="s">
        <v>1155</v>
      </c>
      <c r="C40" s="90"/>
      <c r="D40" s="88" t="s">
        <v>1147</v>
      </c>
      <c r="E40" s="91" t="s">
        <v>1156</v>
      </c>
      <c r="F40" s="91" t="s">
        <v>1156</v>
      </c>
      <c r="G40" s="88" t="s">
        <v>1157</v>
      </c>
      <c r="H40" s="88" t="s">
        <v>1158</v>
      </c>
      <c r="I40" s="88" t="s">
        <v>1159</v>
      </c>
      <c r="J40" s="88" t="s">
        <v>1160</v>
      </c>
      <c r="K40" s="88" t="s">
        <v>1161</v>
      </c>
    </row>
    <row r="41" spans="1:11" ht="39" customHeight="1" x14ac:dyDescent="0.2">
      <c r="A41" s="377">
        <v>610080000046</v>
      </c>
      <c r="B41" s="378" t="s">
        <v>1505</v>
      </c>
      <c r="C41" s="378"/>
      <c r="D41" s="676" t="s">
        <v>917</v>
      </c>
      <c r="E41" s="677">
        <v>1495</v>
      </c>
      <c r="F41" s="678">
        <v>1346</v>
      </c>
      <c r="G41" s="676">
        <v>5</v>
      </c>
      <c r="H41" s="676">
        <v>1.012</v>
      </c>
      <c r="I41" s="676">
        <v>33.396000000000001</v>
      </c>
      <c r="J41" s="676" t="s">
        <v>717</v>
      </c>
      <c r="K41" s="676" t="s">
        <v>808</v>
      </c>
    </row>
    <row r="42" spans="1:11" ht="41.25" customHeight="1" x14ac:dyDescent="0.2">
      <c r="A42" s="377">
        <v>610080000047</v>
      </c>
      <c r="B42" s="378" t="s">
        <v>1506</v>
      </c>
      <c r="C42" s="378"/>
      <c r="D42" s="676"/>
      <c r="E42" s="677"/>
      <c r="F42" s="678"/>
      <c r="G42" s="676"/>
      <c r="H42" s="676"/>
      <c r="I42" s="676"/>
      <c r="J42" s="676"/>
      <c r="K42" s="676"/>
    </row>
    <row r="43" spans="1:11" ht="43.5" customHeight="1" x14ac:dyDescent="0.2">
      <c r="A43" s="377">
        <v>610080000048</v>
      </c>
      <c r="B43" s="378" t="s">
        <v>1507</v>
      </c>
      <c r="C43" s="378"/>
      <c r="D43" s="676" t="s">
        <v>917</v>
      </c>
      <c r="E43" s="677">
        <v>1580</v>
      </c>
      <c r="F43" s="678">
        <v>1422</v>
      </c>
      <c r="G43" s="676">
        <v>5</v>
      </c>
      <c r="H43" s="676">
        <v>1.012</v>
      </c>
      <c r="I43" s="676">
        <v>33.396000000000001</v>
      </c>
      <c r="J43" s="676" t="s">
        <v>717</v>
      </c>
      <c r="K43" s="676" t="s">
        <v>808</v>
      </c>
    </row>
    <row r="44" spans="1:11" ht="41.25" customHeight="1" x14ac:dyDescent="0.2">
      <c r="A44" s="377">
        <v>610080000050</v>
      </c>
      <c r="B44" s="378" t="s">
        <v>1508</v>
      </c>
      <c r="C44" s="378"/>
      <c r="D44" s="676"/>
      <c r="E44" s="677"/>
      <c r="F44" s="678"/>
      <c r="G44" s="676"/>
      <c r="H44" s="676"/>
      <c r="I44" s="676"/>
      <c r="J44" s="676"/>
      <c r="K44" s="676"/>
    </row>
    <row r="45" spans="1:11" ht="45" customHeight="1" x14ac:dyDescent="0.2">
      <c r="A45" s="377">
        <v>610080000051</v>
      </c>
      <c r="B45" s="378" t="s">
        <v>1509</v>
      </c>
      <c r="C45" s="378"/>
      <c r="D45" s="379" t="s">
        <v>917</v>
      </c>
      <c r="E45" s="380">
        <v>1704</v>
      </c>
      <c r="F45" s="381">
        <v>1534</v>
      </c>
      <c r="G45" s="379">
        <v>5</v>
      </c>
      <c r="H45" s="379">
        <v>1.012</v>
      </c>
      <c r="I45" s="379">
        <v>33.396000000000001</v>
      </c>
      <c r="J45" s="379" t="s">
        <v>717</v>
      </c>
      <c r="K45" s="379" t="s">
        <v>808</v>
      </c>
    </row>
    <row r="46" spans="1:11" ht="48" customHeight="1" x14ac:dyDescent="0.2">
      <c r="A46" s="377">
        <v>610080000049</v>
      </c>
      <c r="B46" s="382" t="s">
        <v>1510</v>
      </c>
      <c r="C46" s="382"/>
      <c r="D46" s="383" t="s">
        <v>917</v>
      </c>
      <c r="E46" s="162">
        <v>1880</v>
      </c>
      <c r="F46" s="110">
        <v>1692</v>
      </c>
      <c r="G46" s="112">
        <v>5</v>
      </c>
      <c r="H46" s="112">
        <v>1.012</v>
      </c>
      <c r="I46" s="112">
        <v>33.396000000000001</v>
      </c>
      <c r="J46" s="379" t="s">
        <v>717</v>
      </c>
      <c r="K46" s="379" t="s">
        <v>808</v>
      </c>
    </row>
    <row r="47" spans="1:11" ht="45" customHeight="1" thickBot="1" x14ac:dyDescent="0.25">
      <c r="A47" s="76"/>
      <c r="B47" s="367"/>
      <c r="C47" s="76"/>
      <c r="D47" s="76"/>
      <c r="E47" s="321"/>
      <c r="F47" s="321"/>
      <c r="G47" s="76"/>
      <c r="H47" s="76"/>
      <c r="I47" s="76"/>
      <c r="J47" s="76"/>
      <c r="K47" s="76"/>
    </row>
    <row r="48" spans="1:11" ht="46.5" customHeight="1" thickBot="1" x14ac:dyDescent="0.25">
      <c r="A48" s="68" t="s">
        <v>1135</v>
      </c>
      <c r="B48" s="598" t="s">
        <v>1511</v>
      </c>
      <c r="C48" s="598"/>
      <c r="D48" s="69" t="s">
        <v>752</v>
      </c>
      <c r="E48" s="69"/>
      <c r="F48" s="69"/>
      <c r="G48" s="477" t="s">
        <v>836</v>
      </c>
      <c r="H48" s="477"/>
      <c r="I48" s="477"/>
      <c r="J48" s="71"/>
      <c r="K48" s="72"/>
    </row>
    <row r="49" spans="1:11" ht="47.25" hidden="1" customHeight="1" thickBot="1" x14ac:dyDescent="0.25">
      <c r="A49" s="73" t="s">
        <v>1136</v>
      </c>
      <c r="B49" s="599" t="s">
        <v>1512</v>
      </c>
      <c r="C49" s="599"/>
      <c r="D49" s="74" t="s">
        <v>753</v>
      </c>
      <c r="E49" s="74"/>
      <c r="F49" s="74"/>
      <c r="G49" s="478" t="s">
        <v>838</v>
      </c>
      <c r="H49" s="478"/>
      <c r="I49" s="478"/>
      <c r="J49" s="76"/>
      <c r="K49" s="77"/>
    </row>
    <row r="50" spans="1:11" ht="44.25" hidden="1" customHeight="1" thickBot="1" x14ac:dyDescent="0.25">
      <c r="A50" s="78" t="s">
        <v>1137</v>
      </c>
      <c r="B50" s="600" t="s">
        <v>1513</v>
      </c>
      <c r="C50" s="600"/>
      <c r="D50" s="79" t="s">
        <v>754</v>
      </c>
      <c r="E50" s="79"/>
      <c r="F50" s="79"/>
      <c r="G50" s="479" t="s">
        <v>940</v>
      </c>
      <c r="H50" s="479"/>
      <c r="I50" s="479"/>
      <c r="J50" s="81"/>
      <c r="K50" s="82"/>
    </row>
    <row r="51" spans="1:11" ht="16.5" hidden="1" thickBot="1" x14ac:dyDescent="0.25">
      <c r="A51" s="66"/>
      <c r="B51" s="66"/>
      <c r="C51" s="66"/>
      <c r="D51" s="51"/>
      <c r="E51" s="66"/>
      <c r="F51" s="66"/>
      <c r="G51" s="66"/>
      <c r="H51" s="66"/>
      <c r="I51" s="66"/>
      <c r="J51" s="51"/>
      <c r="K51" s="66"/>
    </row>
    <row r="52" spans="1:11" ht="54.75" customHeight="1" x14ac:dyDescent="0.2">
      <c r="A52" s="83" t="s">
        <v>1138</v>
      </c>
      <c r="B52" s="84" t="s">
        <v>1139</v>
      </c>
      <c r="C52" s="85"/>
      <c r="D52" s="83" t="s">
        <v>1140</v>
      </c>
      <c r="E52" s="86" t="s">
        <v>1141</v>
      </c>
      <c r="F52" s="86" t="s">
        <v>1141</v>
      </c>
      <c r="G52" s="83" t="s">
        <v>1142</v>
      </c>
      <c r="H52" s="83" t="s">
        <v>698</v>
      </c>
      <c r="I52" s="83" t="s">
        <v>699</v>
      </c>
      <c r="J52" s="83" t="s">
        <v>1143</v>
      </c>
      <c r="K52" s="83" t="s">
        <v>1144</v>
      </c>
    </row>
    <row r="53" spans="1:11" ht="36.75" hidden="1" customHeight="1" x14ac:dyDescent="0.2">
      <c r="A53" s="88" t="s">
        <v>1145</v>
      </c>
      <c r="B53" s="89" t="s">
        <v>1146</v>
      </c>
      <c r="C53" s="90"/>
      <c r="D53" s="88" t="s">
        <v>1147</v>
      </c>
      <c r="E53" s="91" t="s">
        <v>1148</v>
      </c>
      <c r="F53" s="91" t="s">
        <v>1148</v>
      </c>
      <c r="G53" s="88" t="s">
        <v>1149</v>
      </c>
      <c r="H53" s="88" t="s">
        <v>1150</v>
      </c>
      <c r="I53" s="88" t="s">
        <v>1151</v>
      </c>
      <c r="J53" s="88" t="s">
        <v>1152</v>
      </c>
      <c r="K53" s="88" t="s">
        <v>1153</v>
      </c>
    </row>
    <row r="54" spans="1:11" ht="37.5" hidden="1" customHeight="1" x14ac:dyDescent="0.2">
      <c r="A54" s="88" t="s">
        <v>1154</v>
      </c>
      <c r="B54" s="89" t="s">
        <v>1155</v>
      </c>
      <c r="C54" s="90"/>
      <c r="D54" s="88" t="s">
        <v>1147</v>
      </c>
      <c r="E54" s="91" t="s">
        <v>1156</v>
      </c>
      <c r="F54" s="91" t="s">
        <v>1156</v>
      </c>
      <c r="G54" s="88" t="s">
        <v>1157</v>
      </c>
      <c r="H54" s="88" t="s">
        <v>1158</v>
      </c>
      <c r="I54" s="88" t="s">
        <v>1159</v>
      </c>
      <c r="J54" s="88" t="s">
        <v>1160</v>
      </c>
      <c r="K54" s="88" t="s">
        <v>1161</v>
      </c>
    </row>
    <row r="55" spans="1:11" ht="42.75" customHeight="1" x14ac:dyDescent="0.2">
      <c r="A55" s="301">
        <v>610090000130</v>
      </c>
      <c r="B55" s="378" t="s">
        <v>1514</v>
      </c>
      <c r="C55" s="382"/>
      <c r="D55" s="489" t="s">
        <v>701</v>
      </c>
      <c r="E55" s="559">
        <v>158</v>
      </c>
      <c r="F55" s="487">
        <v>143</v>
      </c>
      <c r="G55" s="489">
        <v>12</v>
      </c>
      <c r="H55" s="489"/>
      <c r="I55" s="489"/>
      <c r="J55" s="489" t="s">
        <v>1391</v>
      </c>
      <c r="K55" s="489" t="s">
        <v>808</v>
      </c>
    </row>
    <row r="56" spans="1:11" ht="36.75" customHeight="1" x14ac:dyDescent="0.2">
      <c r="A56" s="301">
        <v>610090000131</v>
      </c>
      <c r="B56" s="378" t="s">
        <v>1515</v>
      </c>
      <c r="C56" s="382"/>
      <c r="D56" s="489"/>
      <c r="E56" s="559"/>
      <c r="F56" s="487"/>
      <c r="G56" s="489"/>
      <c r="H56" s="489"/>
      <c r="I56" s="489"/>
      <c r="J56" s="489"/>
      <c r="K56" s="489"/>
    </row>
    <row r="57" spans="1:11" ht="42.75" customHeight="1" x14ac:dyDescent="0.2">
      <c r="A57" s="301">
        <v>610090000132</v>
      </c>
      <c r="B57" s="378" t="s">
        <v>1516</v>
      </c>
      <c r="C57" s="382"/>
      <c r="D57" s="489"/>
      <c r="E57" s="559"/>
      <c r="F57" s="487"/>
      <c r="G57" s="489"/>
      <c r="H57" s="489"/>
      <c r="I57" s="489"/>
      <c r="J57" s="489"/>
      <c r="K57" s="489"/>
    </row>
    <row r="58" spans="1:11" ht="34.5" customHeight="1" x14ac:dyDescent="0.2">
      <c r="A58" s="301">
        <v>610090000133</v>
      </c>
      <c r="B58" s="378" t="s">
        <v>1517</v>
      </c>
      <c r="C58" s="382"/>
      <c r="D58" s="489"/>
      <c r="E58" s="559"/>
      <c r="F58" s="487"/>
      <c r="G58" s="489"/>
      <c r="H58" s="489"/>
      <c r="I58" s="489"/>
      <c r="J58" s="489"/>
      <c r="K58" s="489"/>
    </row>
    <row r="59" spans="1:11" ht="38.25" customHeight="1" x14ac:dyDescent="0.2">
      <c r="A59" s="301">
        <v>610090000134</v>
      </c>
      <c r="B59" s="378" t="s">
        <v>1518</v>
      </c>
      <c r="C59" s="382"/>
      <c r="D59" s="489"/>
      <c r="E59" s="559"/>
      <c r="F59" s="487"/>
      <c r="G59" s="489"/>
      <c r="H59" s="489"/>
      <c r="I59" s="489"/>
      <c r="J59" s="489"/>
      <c r="K59" s="489"/>
    </row>
    <row r="60" spans="1:11" ht="40.5" customHeight="1" x14ac:dyDescent="0.2">
      <c r="A60" s="301">
        <v>610090000135</v>
      </c>
      <c r="B60" s="382" t="s">
        <v>1519</v>
      </c>
      <c r="C60" s="382"/>
      <c r="D60" s="489"/>
      <c r="E60" s="559"/>
      <c r="F60" s="487"/>
      <c r="G60" s="489"/>
      <c r="H60" s="489"/>
      <c r="I60" s="489"/>
      <c r="J60" s="489"/>
      <c r="K60" s="489"/>
    </row>
    <row r="61" spans="1:11" ht="49.5" customHeight="1" thickBot="1" x14ac:dyDescent="0.25">
      <c r="A61" s="51"/>
      <c r="B61" s="51"/>
      <c r="C61" s="51"/>
      <c r="D61" s="51"/>
      <c r="E61" s="138"/>
      <c r="F61" s="138"/>
      <c r="G61" s="51"/>
      <c r="H61" s="51"/>
      <c r="I61" s="51"/>
      <c r="J61" s="51"/>
      <c r="K61" s="51"/>
    </row>
    <row r="62" spans="1:11" ht="56.25" customHeight="1" thickBot="1" x14ac:dyDescent="0.25">
      <c r="A62" s="68" t="s">
        <v>1135</v>
      </c>
      <c r="B62" s="598" t="s">
        <v>1520</v>
      </c>
      <c r="C62" s="598"/>
      <c r="D62" s="69" t="s">
        <v>752</v>
      </c>
      <c r="E62" s="69"/>
      <c r="F62" s="69"/>
      <c r="G62" s="477" t="s">
        <v>836</v>
      </c>
      <c r="H62" s="477"/>
      <c r="I62" s="477"/>
      <c r="J62" s="71"/>
      <c r="K62" s="72"/>
    </row>
    <row r="63" spans="1:11" ht="44.25" hidden="1" customHeight="1" thickBot="1" x14ac:dyDescent="0.25">
      <c r="A63" s="73" t="s">
        <v>1136</v>
      </c>
      <c r="B63" s="599" t="s">
        <v>1521</v>
      </c>
      <c r="C63" s="599"/>
      <c r="D63" s="74" t="s">
        <v>753</v>
      </c>
      <c r="E63" s="74"/>
      <c r="F63" s="74"/>
      <c r="G63" s="478" t="s">
        <v>838</v>
      </c>
      <c r="H63" s="478"/>
      <c r="I63" s="478"/>
      <c r="J63" s="76"/>
      <c r="K63" s="77"/>
    </row>
    <row r="64" spans="1:11" ht="48" hidden="1" customHeight="1" thickBot="1" x14ac:dyDescent="0.25">
      <c r="A64" s="78" t="s">
        <v>1137</v>
      </c>
      <c r="B64" s="600" t="s">
        <v>1522</v>
      </c>
      <c r="C64" s="600"/>
      <c r="D64" s="79" t="s">
        <v>754</v>
      </c>
      <c r="E64" s="79"/>
      <c r="F64" s="79"/>
      <c r="G64" s="479" t="s">
        <v>940</v>
      </c>
      <c r="H64" s="479"/>
      <c r="I64" s="479"/>
      <c r="J64" s="81"/>
      <c r="K64" s="82"/>
    </row>
    <row r="65" spans="1:11" ht="16.5" hidden="1" thickBot="1" x14ac:dyDescent="0.25">
      <c r="A65" s="66"/>
      <c r="B65" s="66"/>
      <c r="C65" s="66"/>
      <c r="D65" s="51"/>
      <c r="E65" s="66"/>
      <c r="F65" s="66"/>
      <c r="G65" s="66"/>
      <c r="H65" s="66"/>
      <c r="I65" s="66"/>
      <c r="J65" s="51"/>
      <c r="K65" s="66"/>
    </row>
    <row r="66" spans="1:11" ht="54" customHeight="1" x14ac:dyDescent="0.2">
      <c r="A66" s="83" t="s">
        <v>1138</v>
      </c>
      <c r="B66" s="84" t="s">
        <v>1139</v>
      </c>
      <c r="C66" s="85"/>
      <c r="D66" s="83" t="s">
        <v>1140</v>
      </c>
      <c r="E66" s="86" t="s">
        <v>1141</v>
      </c>
      <c r="F66" s="86" t="s">
        <v>1141</v>
      </c>
      <c r="G66" s="83" t="s">
        <v>1142</v>
      </c>
      <c r="H66" s="83" t="s">
        <v>698</v>
      </c>
      <c r="I66" s="83" t="s">
        <v>699</v>
      </c>
      <c r="J66" s="83" t="s">
        <v>1143</v>
      </c>
      <c r="K66" s="83" t="s">
        <v>1144</v>
      </c>
    </row>
    <row r="67" spans="1:11" ht="37.5" hidden="1" customHeight="1" x14ac:dyDescent="0.2">
      <c r="A67" s="88" t="s">
        <v>1145</v>
      </c>
      <c r="B67" s="89" t="s">
        <v>1146</v>
      </c>
      <c r="C67" s="90"/>
      <c r="D67" s="88" t="s">
        <v>1147</v>
      </c>
      <c r="E67" s="91" t="s">
        <v>1148</v>
      </c>
      <c r="F67" s="91" t="s">
        <v>1148</v>
      </c>
      <c r="G67" s="88" t="s">
        <v>1149</v>
      </c>
      <c r="H67" s="88" t="s">
        <v>1150</v>
      </c>
      <c r="I67" s="88" t="s">
        <v>1151</v>
      </c>
      <c r="J67" s="88" t="s">
        <v>1152</v>
      </c>
      <c r="K67" s="88" t="s">
        <v>1153</v>
      </c>
    </row>
    <row r="68" spans="1:11" ht="35.25" hidden="1" customHeight="1" x14ac:dyDescent="0.2">
      <c r="A68" s="88" t="s">
        <v>1154</v>
      </c>
      <c r="B68" s="89" t="s">
        <v>1155</v>
      </c>
      <c r="C68" s="90"/>
      <c r="D68" s="88" t="s">
        <v>1147</v>
      </c>
      <c r="E68" s="91" t="s">
        <v>1156</v>
      </c>
      <c r="F68" s="91" t="s">
        <v>1156</v>
      </c>
      <c r="G68" s="88" t="s">
        <v>1157</v>
      </c>
      <c r="H68" s="88" t="s">
        <v>1158</v>
      </c>
      <c r="I68" s="88" t="s">
        <v>1159</v>
      </c>
      <c r="J68" s="88" t="s">
        <v>1160</v>
      </c>
      <c r="K68" s="88" t="s">
        <v>1161</v>
      </c>
    </row>
    <row r="69" spans="1:11" ht="50.25" customHeight="1" x14ac:dyDescent="0.2">
      <c r="A69" s="301">
        <v>610090000136</v>
      </c>
      <c r="B69" s="378" t="s">
        <v>1523</v>
      </c>
      <c r="C69" s="382"/>
      <c r="D69" s="489" t="s">
        <v>701</v>
      </c>
      <c r="E69" s="559">
        <v>92</v>
      </c>
      <c r="F69" s="487">
        <v>83</v>
      </c>
      <c r="G69" s="489">
        <v>20</v>
      </c>
      <c r="H69" s="489"/>
      <c r="I69" s="489"/>
      <c r="J69" s="489" t="s">
        <v>1391</v>
      </c>
      <c r="K69" s="489" t="s">
        <v>808</v>
      </c>
    </row>
    <row r="70" spans="1:11" ht="44.25" customHeight="1" x14ac:dyDescent="0.2">
      <c r="A70" s="301">
        <v>610090000137</v>
      </c>
      <c r="B70" s="378" t="s">
        <v>1524</v>
      </c>
      <c r="C70" s="382"/>
      <c r="D70" s="489"/>
      <c r="E70" s="559"/>
      <c r="F70" s="487"/>
      <c r="G70" s="489"/>
      <c r="H70" s="489"/>
      <c r="I70" s="489"/>
      <c r="J70" s="489"/>
      <c r="K70" s="489"/>
    </row>
    <row r="71" spans="1:11" ht="50.25" customHeight="1" x14ac:dyDescent="0.2">
      <c r="A71" s="301">
        <v>610090000138</v>
      </c>
      <c r="B71" s="378" t="s">
        <v>1525</v>
      </c>
      <c r="C71" s="382"/>
      <c r="D71" s="489"/>
      <c r="E71" s="559"/>
      <c r="F71" s="487"/>
      <c r="G71" s="489"/>
      <c r="H71" s="489"/>
      <c r="I71" s="489"/>
      <c r="J71" s="489"/>
      <c r="K71" s="489"/>
    </row>
    <row r="72" spans="1:11" ht="44.25" customHeight="1" x14ac:dyDescent="0.2">
      <c r="A72" s="301">
        <v>610090000139</v>
      </c>
      <c r="B72" s="378" t="s">
        <v>1526</v>
      </c>
      <c r="C72" s="382"/>
      <c r="D72" s="489"/>
      <c r="E72" s="559"/>
      <c r="F72" s="487"/>
      <c r="G72" s="489"/>
      <c r="H72" s="489"/>
      <c r="I72" s="489"/>
      <c r="J72" s="489"/>
      <c r="K72" s="489"/>
    </row>
    <row r="73" spans="1:11" ht="45.75" customHeight="1" x14ac:dyDescent="0.2">
      <c r="A73" s="301">
        <v>610090000140</v>
      </c>
      <c r="B73" s="378" t="s">
        <v>1527</v>
      </c>
      <c r="C73" s="382"/>
      <c r="D73" s="489"/>
      <c r="E73" s="559"/>
      <c r="F73" s="487"/>
      <c r="G73" s="489"/>
      <c r="H73" s="489"/>
      <c r="I73" s="489"/>
      <c r="J73" s="489"/>
      <c r="K73" s="489"/>
    </row>
    <row r="74" spans="1:11" ht="46.5" customHeight="1" x14ac:dyDescent="0.2">
      <c r="A74" s="301">
        <v>610090000141</v>
      </c>
      <c r="B74" s="382" t="s">
        <v>1528</v>
      </c>
      <c r="C74" s="382"/>
      <c r="D74" s="489"/>
      <c r="E74" s="559"/>
      <c r="F74" s="487"/>
      <c r="G74" s="489"/>
      <c r="H74" s="489"/>
      <c r="I74" s="489"/>
      <c r="J74" s="489"/>
      <c r="K74" s="489"/>
    </row>
    <row r="75" spans="1:11" ht="24.75" customHeight="1" thickBot="1" x14ac:dyDescent="0.25">
      <c r="A75" s="51"/>
      <c r="B75" s="51"/>
      <c r="C75" s="51"/>
      <c r="D75" s="51"/>
      <c r="E75" s="138"/>
      <c r="F75" s="138"/>
      <c r="G75" s="51"/>
      <c r="H75" s="51"/>
      <c r="I75" s="51"/>
      <c r="J75" s="51"/>
      <c r="K75" s="51"/>
    </row>
    <row r="76" spans="1:11" ht="44.25" customHeight="1" thickBot="1" x14ac:dyDescent="0.25">
      <c r="A76" s="68" t="s">
        <v>1135</v>
      </c>
      <c r="B76" s="509" t="str">
        <f>[1]Traduzioni!$B$48</f>
        <v>Бордюр 0,8х45</v>
      </c>
      <c r="C76" s="509"/>
      <c r="D76" s="69" t="s">
        <v>752</v>
      </c>
      <c r="E76" s="69"/>
      <c r="F76" s="69"/>
      <c r="G76" s="477" t="s">
        <v>726</v>
      </c>
      <c r="H76" s="477" t="s">
        <v>697</v>
      </c>
      <c r="I76" s="477" t="s">
        <v>726</v>
      </c>
      <c r="J76" s="71"/>
      <c r="K76" s="72"/>
    </row>
    <row r="77" spans="1:11" ht="46.5" hidden="1" customHeight="1" thickBot="1" x14ac:dyDescent="0.25">
      <c r="A77" s="73" t="s">
        <v>1136</v>
      </c>
      <c r="B77" s="510" t="str">
        <f>[1]Traduzioni!$A$48</f>
        <v>Listello 0,8x45</v>
      </c>
      <c r="C77" s="510"/>
      <c r="D77" s="74" t="s">
        <v>753</v>
      </c>
      <c r="E77" s="74"/>
      <c r="F77" s="74"/>
      <c r="G77" s="478" t="s">
        <v>728</v>
      </c>
      <c r="H77" s="478" t="s">
        <v>697</v>
      </c>
      <c r="I77" s="478" t="s">
        <v>728</v>
      </c>
      <c r="J77" s="76"/>
      <c r="K77" s="77"/>
    </row>
    <row r="78" spans="1:11" ht="46.5" hidden="1" customHeight="1" thickBot="1" x14ac:dyDescent="0.25">
      <c r="A78" s="78" t="s">
        <v>1137</v>
      </c>
      <c r="B78" s="511" t="str">
        <f>[1]Traduzioni!$C$48</f>
        <v>Listello 0,8x45</v>
      </c>
      <c r="C78" s="511"/>
      <c r="D78" s="79" t="s">
        <v>754</v>
      </c>
      <c r="E78" s="79"/>
      <c r="F78" s="79"/>
      <c r="G78" s="479" t="s">
        <v>798</v>
      </c>
      <c r="H78" s="479" t="s">
        <v>697</v>
      </c>
      <c r="I78" s="479" t="s">
        <v>798</v>
      </c>
      <c r="J78" s="81"/>
      <c r="K78" s="82"/>
    </row>
    <row r="79" spans="1:11" ht="16.5" hidden="1" thickBot="1" x14ac:dyDescent="0.25">
      <c r="A79" s="66"/>
      <c r="B79" s="66"/>
      <c r="C79" s="66"/>
      <c r="D79" s="51"/>
      <c r="E79" s="66"/>
      <c r="F79" s="66"/>
      <c r="G79" s="66"/>
      <c r="H79" s="66"/>
      <c r="I79" s="66"/>
      <c r="J79" s="51"/>
      <c r="K79" s="66"/>
    </row>
    <row r="80" spans="1:11" ht="51" customHeight="1" thickBot="1" x14ac:dyDescent="0.25">
      <c r="A80" s="83" t="s">
        <v>1138</v>
      </c>
      <c r="B80" s="84" t="s">
        <v>1139</v>
      </c>
      <c r="C80" s="85"/>
      <c r="D80" s="83" t="s">
        <v>1140</v>
      </c>
      <c r="E80" s="86" t="s">
        <v>1141</v>
      </c>
      <c r="F80" s="86" t="s">
        <v>1141</v>
      </c>
      <c r="G80" s="83" t="s">
        <v>1142</v>
      </c>
      <c r="H80" s="83" t="s">
        <v>698</v>
      </c>
      <c r="I80" s="83" t="s">
        <v>699</v>
      </c>
      <c r="J80" s="83" t="s">
        <v>1143</v>
      </c>
      <c r="K80" s="83" t="s">
        <v>1144</v>
      </c>
    </row>
    <row r="81" spans="1:11" ht="24" hidden="1" customHeight="1" thickBot="1" x14ac:dyDescent="0.25">
      <c r="A81" s="88" t="s">
        <v>1145</v>
      </c>
      <c r="B81" s="89" t="s">
        <v>1146</v>
      </c>
      <c r="C81" s="90"/>
      <c r="D81" s="88" t="s">
        <v>1147</v>
      </c>
      <c r="E81" s="91" t="s">
        <v>1148</v>
      </c>
      <c r="F81" s="91" t="s">
        <v>1148</v>
      </c>
      <c r="G81" s="88" t="s">
        <v>1149</v>
      </c>
      <c r="H81" s="88" t="s">
        <v>1150</v>
      </c>
      <c r="I81" s="88" t="s">
        <v>1151</v>
      </c>
      <c r="J81" s="88" t="s">
        <v>1152</v>
      </c>
      <c r="K81" s="88" t="s">
        <v>1153</v>
      </c>
    </row>
    <row r="82" spans="1:11" ht="24" hidden="1" customHeight="1" thickBot="1" x14ac:dyDescent="0.25">
      <c r="A82" s="88" t="s">
        <v>1154</v>
      </c>
      <c r="B82" s="89" t="s">
        <v>1155</v>
      </c>
      <c r="C82" s="90"/>
      <c r="D82" s="88" t="s">
        <v>1147</v>
      </c>
      <c r="E82" s="91" t="s">
        <v>1156</v>
      </c>
      <c r="F82" s="91" t="s">
        <v>1156</v>
      </c>
      <c r="G82" s="88" t="s">
        <v>1157</v>
      </c>
      <c r="H82" s="88" t="s">
        <v>1158</v>
      </c>
      <c r="I82" s="88" t="s">
        <v>1159</v>
      </c>
      <c r="J82" s="88" t="s">
        <v>1160</v>
      </c>
      <c r="K82" s="88" t="s">
        <v>1161</v>
      </c>
    </row>
    <row r="83" spans="1:11" ht="38.25" customHeight="1" x14ac:dyDescent="0.2">
      <c r="A83" s="177">
        <v>600100000016</v>
      </c>
      <c r="B83" s="681" t="s">
        <v>799</v>
      </c>
      <c r="C83" s="681"/>
      <c r="D83" s="384" t="s">
        <v>701</v>
      </c>
      <c r="E83" s="263">
        <v>605</v>
      </c>
      <c r="F83" s="264">
        <v>545</v>
      </c>
      <c r="G83" s="125">
        <v>50</v>
      </c>
      <c r="H83" s="384"/>
      <c r="I83" s="384"/>
      <c r="J83" s="384" t="s">
        <v>865</v>
      </c>
      <c r="K83" s="135" t="s">
        <v>709</v>
      </c>
    </row>
    <row r="84" spans="1:11" ht="47.25" customHeight="1" thickBot="1" x14ac:dyDescent="0.25">
      <c r="A84" s="178">
        <v>600100000013</v>
      </c>
      <c r="B84" s="525" t="s">
        <v>800</v>
      </c>
      <c r="C84" s="525"/>
      <c r="D84" s="682" t="s">
        <v>701</v>
      </c>
      <c r="E84" s="593">
        <v>745</v>
      </c>
      <c r="F84" s="594">
        <v>671</v>
      </c>
      <c r="G84" s="680">
        <v>50</v>
      </c>
      <c r="H84" s="680"/>
      <c r="I84" s="680"/>
      <c r="J84" s="680" t="s">
        <v>865</v>
      </c>
      <c r="K84" s="680" t="s">
        <v>709</v>
      </c>
    </row>
    <row r="85" spans="1:11" ht="30.75" customHeight="1" thickBot="1" x14ac:dyDescent="0.25">
      <c r="A85" s="178">
        <v>600100000014</v>
      </c>
      <c r="B85" s="525" t="s">
        <v>801</v>
      </c>
      <c r="C85" s="525"/>
      <c r="D85" s="682"/>
      <c r="E85" s="593">
        <f>[1]CODE!G134</f>
        <v>0</v>
      </c>
      <c r="F85" s="594"/>
      <c r="G85" s="680"/>
      <c r="H85" s="680"/>
      <c r="I85" s="680"/>
      <c r="J85" s="680"/>
      <c r="K85" s="680"/>
    </row>
    <row r="86" spans="1:11" ht="31.5" customHeight="1" thickBot="1" x14ac:dyDescent="0.25">
      <c r="A86" s="179">
        <v>600100000015</v>
      </c>
      <c r="B86" s="683" t="s">
        <v>802</v>
      </c>
      <c r="C86" s="683"/>
      <c r="D86" s="682"/>
      <c r="E86" s="593">
        <f>[1]CODE!G135</f>
        <v>0</v>
      </c>
      <c r="F86" s="594"/>
      <c r="G86" s="680"/>
      <c r="H86" s="680"/>
      <c r="I86" s="680"/>
      <c r="J86" s="680"/>
      <c r="K86" s="680"/>
    </row>
    <row r="87" spans="1:11" ht="18" customHeight="1" thickBot="1" x14ac:dyDescent="0.25">
      <c r="A87" s="51"/>
      <c r="B87" s="51"/>
      <c r="C87" s="51"/>
      <c r="D87" s="51"/>
      <c r="E87" s="138"/>
      <c r="F87" s="138"/>
      <c r="G87" s="51"/>
      <c r="H87" s="51"/>
      <c r="I87" s="51"/>
      <c r="J87" s="51"/>
      <c r="K87" s="51"/>
    </row>
    <row r="88" spans="1:11" ht="38.25" customHeight="1" thickBot="1" x14ac:dyDescent="0.25">
      <c r="A88" s="68" t="s">
        <v>1135</v>
      </c>
      <c r="B88" s="509" t="str">
        <f>[1]Traduzioni!$B$44</f>
        <v>Бордюр 2х45</v>
      </c>
      <c r="C88" s="509"/>
      <c r="D88" s="69" t="s">
        <v>752</v>
      </c>
      <c r="E88" s="69"/>
      <c r="F88" s="69"/>
      <c r="G88" s="477" t="s">
        <v>736</v>
      </c>
      <c r="H88" s="477" t="s">
        <v>697</v>
      </c>
      <c r="I88" s="477" t="s">
        <v>736</v>
      </c>
      <c r="J88" s="71"/>
      <c r="K88" s="72"/>
    </row>
    <row r="89" spans="1:11" ht="31.5" hidden="1" customHeight="1" thickBot="1" x14ac:dyDescent="0.25">
      <c r="A89" s="73" t="s">
        <v>1136</v>
      </c>
      <c r="B89" s="510" t="str">
        <f>[1]Traduzioni!$A$44</f>
        <v>Listello 2x45</v>
      </c>
      <c r="C89" s="510"/>
      <c r="D89" s="74" t="s">
        <v>753</v>
      </c>
      <c r="E89" s="74"/>
      <c r="F89" s="74"/>
      <c r="G89" s="478" t="s">
        <v>737</v>
      </c>
      <c r="H89" s="478"/>
      <c r="I89" s="478"/>
      <c r="J89" s="76"/>
      <c r="K89" s="77"/>
    </row>
    <row r="90" spans="1:11" ht="31.5" hidden="1" customHeight="1" thickBot="1" x14ac:dyDescent="0.25">
      <c r="A90" s="78" t="s">
        <v>1137</v>
      </c>
      <c r="B90" s="511" t="str">
        <f>[1]Traduzioni!$C$44</f>
        <v>Listello 2x45</v>
      </c>
      <c r="C90" s="511"/>
      <c r="D90" s="79" t="s">
        <v>754</v>
      </c>
      <c r="E90" s="79"/>
      <c r="F90" s="79"/>
      <c r="G90" s="479" t="s">
        <v>755</v>
      </c>
      <c r="H90" s="479"/>
      <c r="I90" s="479"/>
      <c r="J90" s="81"/>
      <c r="K90" s="82"/>
    </row>
    <row r="91" spans="1:11" ht="16.5" hidden="1" thickBot="1" x14ac:dyDescent="0.25">
      <c r="A91" s="66"/>
      <c r="B91" s="66"/>
      <c r="C91" s="66"/>
      <c r="D91" s="51"/>
      <c r="E91" s="66"/>
      <c r="F91" s="66"/>
      <c r="G91" s="66"/>
      <c r="H91" s="66"/>
      <c r="I91" s="66"/>
      <c r="J91" s="51"/>
      <c r="K91" s="66"/>
    </row>
    <row r="92" spans="1:11" ht="50.25" customHeight="1" thickBot="1" x14ac:dyDescent="0.25">
      <c r="A92" s="83" t="s">
        <v>1138</v>
      </c>
      <c r="B92" s="84" t="s">
        <v>1139</v>
      </c>
      <c r="C92" s="85"/>
      <c r="D92" s="83" t="s">
        <v>1140</v>
      </c>
      <c r="E92" s="86" t="s">
        <v>1141</v>
      </c>
      <c r="F92" s="86" t="s">
        <v>1141</v>
      </c>
      <c r="G92" s="83" t="s">
        <v>1142</v>
      </c>
      <c r="H92" s="83" t="s">
        <v>698</v>
      </c>
      <c r="I92" s="83" t="s">
        <v>699</v>
      </c>
      <c r="J92" s="83" t="s">
        <v>1143</v>
      </c>
      <c r="K92" s="83" t="s">
        <v>1144</v>
      </c>
    </row>
    <row r="93" spans="1:11" ht="31.5" hidden="1" customHeight="1" thickBot="1" x14ac:dyDescent="0.25">
      <c r="A93" s="88" t="s">
        <v>1145</v>
      </c>
      <c r="B93" s="385" t="s">
        <v>1146</v>
      </c>
      <c r="C93" s="90"/>
      <c r="D93" s="88" t="s">
        <v>1147</v>
      </c>
      <c r="E93" s="91" t="s">
        <v>1148</v>
      </c>
      <c r="F93" s="91" t="s">
        <v>1148</v>
      </c>
      <c r="G93" s="88" t="s">
        <v>1149</v>
      </c>
      <c r="H93" s="88" t="s">
        <v>1150</v>
      </c>
      <c r="I93" s="88" t="s">
        <v>1151</v>
      </c>
      <c r="J93" s="88" t="s">
        <v>1152</v>
      </c>
      <c r="K93" s="88" t="s">
        <v>1153</v>
      </c>
    </row>
    <row r="94" spans="1:11" ht="24" hidden="1" customHeight="1" thickBot="1" x14ac:dyDescent="0.25">
      <c r="A94" s="93" t="s">
        <v>1154</v>
      </c>
      <c r="B94" s="94" t="s">
        <v>1155</v>
      </c>
      <c r="C94" s="95"/>
      <c r="D94" s="93" t="s">
        <v>1147</v>
      </c>
      <c r="E94" s="96" t="s">
        <v>1156</v>
      </c>
      <c r="F94" s="96" t="s">
        <v>1156</v>
      </c>
      <c r="G94" s="93" t="s">
        <v>1157</v>
      </c>
      <c r="H94" s="93" t="s">
        <v>1158</v>
      </c>
      <c r="I94" s="93" t="s">
        <v>1159</v>
      </c>
      <c r="J94" s="93" t="s">
        <v>1160</v>
      </c>
      <c r="K94" s="93" t="s">
        <v>1161</v>
      </c>
    </row>
    <row r="95" spans="1:11" ht="37.5" customHeight="1" thickBot="1" x14ac:dyDescent="0.25">
      <c r="A95" s="386">
        <v>600100000003</v>
      </c>
      <c r="B95" s="246" t="s">
        <v>738</v>
      </c>
      <c r="C95" s="304"/>
      <c r="D95" s="551" t="s">
        <v>701</v>
      </c>
      <c r="E95" s="497">
        <v>584</v>
      </c>
      <c r="F95" s="482">
        <v>526</v>
      </c>
      <c r="G95" s="551">
        <v>10</v>
      </c>
      <c r="H95" s="551"/>
      <c r="I95" s="551"/>
      <c r="J95" s="551" t="s">
        <v>1391</v>
      </c>
      <c r="K95" s="551" t="s">
        <v>808</v>
      </c>
    </row>
    <row r="96" spans="1:11" ht="36.75" customHeight="1" thickBot="1" x14ac:dyDescent="0.25">
      <c r="A96" s="202">
        <v>600100000004</v>
      </c>
      <c r="B96" s="139" t="s">
        <v>739</v>
      </c>
      <c r="C96" s="307"/>
      <c r="D96" s="551"/>
      <c r="E96" s="497"/>
      <c r="F96" s="482"/>
      <c r="G96" s="551"/>
      <c r="H96" s="551"/>
      <c r="I96" s="551"/>
      <c r="J96" s="551"/>
      <c r="K96" s="551"/>
    </row>
    <row r="97" spans="1:11" ht="35.25" customHeight="1" thickBot="1" x14ac:dyDescent="0.25">
      <c r="A97" s="203">
        <v>600100000005</v>
      </c>
      <c r="B97" s="204" t="s">
        <v>740</v>
      </c>
      <c r="C97" s="313"/>
      <c r="D97" s="551"/>
      <c r="E97" s="497"/>
      <c r="F97" s="482"/>
      <c r="G97" s="551"/>
      <c r="H97" s="551"/>
      <c r="I97" s="551"/>
      <c r="J97" s="551"/>
      <c r="K97" s="551"/>
    </row>
    <row r="98" spans="1:11" ht="20.25" customHeight="1" thickBot="1" x14ac:dyDescent="0.25">
      <c r="A98" s="66"/>
      <c r="B98" s="127"/>
      <c r="C98" s="127"/>
      <c r="D98" s="51"/>
      <c r="E98" s="113"/>
      <c r="F98" s="113"/>
      <c r="G98" s="66"/>
      <c r="H98" s="66"/>
      <c r="I98" s="66"/>
      <c r="J98" s="51"/>
      <c r="K98" s="66"/>
    </row>
    <row r="99" spans="1:11" ht="43.5" customHeight="1" thickBot="1" x14ac:dyDescent="0.25">
      <c r="A99" s="68" t="str">
        <f>[1]Traduzioni!$B$5</f>
        <v>ФОРМАТ</v>
      </c>
      <c r="B99" s="509" t="str">
        <f>[1]Traduzioni!$B$44</f>
        <v>Бордюр 2х45</v>
      </c>
      <c r="C99" s="509"/>
      <c r="D99" s="114" t="s">
        <v>752</v>
      </c>
      <c r="E99" s="115"/>
      <c r="F99" s="115"/>
      <c r="G99" s="477" t="s">
        <v>726</v>
      </c>
      <c r="H99" s="477" t="s">
        <v>697</v>
      </c>
      <c r="I99" s="477" t="s">
        <v>726</v>
      </c>
      <c r="J99" s="71"/>
      <c r="K99" s="72"/>
    </row>
    <row r="100" spans="1:11" ht="30.75" hidden="1" customHeight="1" thickBot="1" x14ac:dyDescent="0.25">
      <c r="A100" s="73" t="str">
        <f>[1]Traduzioni!$A$5</f>
        <v>FORMATO</v>
      </c>
      <c r="B100" s="510" t="str">
        <f>[1]Traduzioni!$A$44</f>
        <v>Listello 2x45</v>
      </c>
      <c r="C100" s="510"/>
      <c r="D100" s="116" t="s">
        <v>753</v>
      </c>
      <c r="E100" s="117"/>
      <c r="F100" s="117"/>
      <c r="G100" s="478" t="s">
        <v>728</v>
      </c>
      <c r="H100" s="478" t="s">
        <v>697</v>
      </c>
      <c r="I100" s="478" t="s">
        <v>728</v>
      </c>
      <c r="J100" s="76"/>
      <c r="K100" s="77"/>
    </row>
    <row r="101" spans="1:11" ht="30" hidden="1" customHeight="1" thickBot="1" x14ac:dyDescent="0.25">
      <c r="A101" s="78" t="str">
        <f>[1]Traduzioni!$C$5</f>
        <v>SIZE</v>
      </c>
      <c r="B101" s="511" t="str">
        <f>[1]Traduzioni!$C$44</f>
        <v>Listello 2x45</v>
      </c>
      <c r="C101" s="511"/>
      <c r="D101" s="118" t="s">
        <v>754</v>
      </c>
      <c r="E101" s="119"/>
      <c r="F101" s="119"/>
      <c r="G101" s="479" t="s">
        <v>798</v>
      </c>
      <c r="H101" s="479" t="s">
        <v>697</v>
      </c>
      <c r="I101" s="479" t="s">
        <v>798</v>
      </c>
      <c r="J101" s="81"/>
      <c r="K101" s="82"/>
    </row>
    <row r="102" spans="1:11" ht="16.5" hidden="1" thickBot="1" x14ac:dyDescent="0.25">
      <c r="A102" s="66"/>
      <c r="B102" s="127"/>
      <c r="C102" s="127"/>
      <c r="D102" s="51"/>
      <c r="E102" s="113"/>
      <c r="F102" s="113"/>
      <c r="G102" s="66"/>
      <c r="H102" s="66"/>
      <c r="I102" s="66"/>
      <c r="J102" s="51"/>
      <c r="K102" s="66"/>
    </row>
    <row r="103" spans="1:11" ht="54" customHeight="1" thickBot="1" x14ac:dyDescent="0.25">
      <c r="A103" s="83" t="str">
        <f>[1]Traduzioni!$B$7</f>
        <v>КОД</v>
      </c>
      <c r="B103" s="84" t="str">
        <f>[1]Traduzioni!$B$8</f>
        <v>АРТИКУЛ</v>
      </c>
      <c r="C103" s="85"/>
      <c r="D103" s="83" t="str">
        <f>[1]Traduzioni!$B$9</f>
        <v>ЕД.ИЗМ.</v>
      </c>
      <c r="E103" s="120" t="str">
        <f>[1]Traduzioni!$B$10</f>
        <v>РУБЛИ</v>
      </c>
      <c r="F103" s="120" t="str">
        <f>[1]Traduzioni!$B$10</f>
        <v>РУБЛИ</v>
      </c>
      <c r="G103" s="83" t="str">
        <f>[1]Traduzioni!$B$13</f>
        <v>Штук в коробке</v>
      </c>
      <c r="H103" s="83" t="str">
        <f>[1]Traduzioni!$B$14</f>
        <v>М2 в коробке</v>
      </c>
      <c r="I103" s="83" t="str">
        <f>[1]Traduzioni!$B$15</f>
        <v>М2 в паллете</v>
      </c>
      <c r="J103" s="83" t="str">
        <f>[1]Traduzioni!$B$11</f>
        <v>Минималь-ный заказ</v>
      </c>
      <c r="K103" s="83" t="str">
        <f>[1]Traduzioni!$B$12</f>
        <v>Продается только коробками</v>
      </c>
    </row>
    <row r="104" spans="1:11" ht="31.5" hidden="1" customHeight="1" thickBot="1" x14ac:dyDescent="0.25">
      <c r="A104" s="88" t="str">
        <f>[1]Traduzioni!$A$7</f>
        <v>CODICE</v>
      </c>
      <c r="B104" s="89" t="str">
        <f>[1]Traduzioni!$A$8</f>
        <v>ARTICOLO</v>
      </c>
      <c r="C104" s="90"/>
      <c r="D104" s="88" t="str">
        <f>[1]Traduzioni!$A$9</f>
        <v>U.M.</v>
      </c>
      <c r="E104" s="121" t="str">
        <f>[1]Traduzioni!$A$10</f>
        <v>RUBLI</v>
      </c>
      <c r="F104" s="121" t="str">
        <f>[1]Traduzioni!$A$10</f>
        <v>RUBLI</v>
      </c>
      <c r="G104" s="88" t="str">
        <f>[1]Traduzioni!$A$13</f>
        <v>Pz per scatola</v>
      </c>
      <c r="H104" s="88" t="str">
        <f>[1]Traduzioni!$A$14</f>
        <v>Mq per scatola</v>
      </c>
      <c r="I104" s="88" t="str">
        <f>[1]Traduzioni!$A$15</f>
        <v>Mq per pallet</v>
      </c>
      <c r="J104" s="88" t="str">
        <f>[1]Traduzioni!$A$11</f>
        <v>Ordine minimo</v>
      </c>
      <c r="K104" s="88" t="str">
        <f>[1]Traduzioni!$A$12</f>
        <v>Venduto solo a scatole intere</v>
      </c>
    </row>
    <row r="105" spans="1:11" ht="23.25" hidden="1" customHeight="1" thickBot="1" x14ac:dyDescent="0.25">
      <c r="A105" s="93" t="str">
        <f>[1]Traduzioni!$C$7</f>
        <v>CODE</v>
      </c>
      <c r="B105" s="94" t="str">
        <f>[1]Traduzioni!$C$8</f>
        <v>ITEM</v>
      </c>
      <c r="C105" s="95"/>
      <c r="D105" s="93" t="str">
        <f>[1]Traduzioni!$C$9</f>
        <v>U.M.</v>
      </c>
      <c r="E105" s="122" t="str">
        <f>[1]Traduzioni!$C$10</f>
        <v>RUBLES</v>
      </c>
      <c r="F105" s="122" t="str">
        <f>[1]Traduzioni!$C$10</f>
        <v>RUBLES</v>
      </c>
      <c r="G105" s="93" t="str">
        <f>[1]Traduzioni!$C$13</f>
        <v>Pieces in a box</v>
      </c>
      <c r="H105" s="93" t="str">
        <f>[1]Traduzioni!$C$14</f>
        <v xml:space="preserve">Sqm in a box </v>
      </c>
      <c r="I105" s="93" t="str">
        <f>[1]Traduzioni!$C$15</f>
        <v xml:space="preserve">Sqm per pallet </v>
      </c>
      <c r="J105" s="93" t="str">
        <f>[1]Traduzioni!$C$11</f>
        <v>Min. Qty to be ordered</v>
      </c>
      <c r="K105" s="93" t="str">
        <f>[1]Traduzioni!$C$12</f>
        <v>Sold for full boxes only</v>
      </c>
    </row>
    <row r="106" spans="1:11" ht="36" customHeight="1" x14ac:dyDescent="0.2">
      <c r="A106" s="145">
        <v>600100000001</v>
      </c>
      <c r="B106" s="524" t="s">
        <v>860</v>
      </c>
      <c r="C106" s="524"/>
      <c r="D106" s="143" t="s">
        <v>701</v>
      </c>
      <c r="E106" s="162">
        <v>611</v>
      </c>
      <c r="F106" s="110">
        <v>550</v>
      </c>
      <c r="G106" s="143">
        <v>10</v>
      </c>
      <c r="H106" s="143"/>
      <c r="I106" s="143"/>
      <c r="J106" s="143" t="s">
        <v>1391</v>
      </c>
      <c r="K106" s="143" t="s">
        <v>808</v>
      </c>
    </row>
    <row r="107" spans="1:11" ht="45" customHeight="1" thickBot="1" x14ac:dyDescent="0.25">
      <c r="A107" s="66"/>
      <c r="B107" s="66"/>
      <c r="C107" s="66"/>
      <c r="D107" s="51"/>
      <c r="E107" s="113"/>
      <c r="F107" s="113"/>
      <c r="G107" s="66"/>
      <c r="H107" s="66"/>
      <c r="I107" s="66"/>
      <c r="J107" s="51"/>
      <c r="K107" s="66"/>
    </row>
    <row r="108" spans="1:11" ht="33.75" customHeight="1" thickBot="1" x14ac:dyDescent="0.25">
      <c r="A108" s="68" t="str">
        <f>[1]Traduzioni!$B$5</f>
        <v>ФОРМАТ</v>
      </c>
      <c r="B108" s="490" t="str">
        <f>[1]Traduzioni!$B$44</f>
        <v>Бордюр 2х45</v>
      </c>
      <c r="C108" s="490"/>
      <c r="D108" s="114" t="str">
        <f>[1]Traduzioni!$B$6</f>
        <v>ОБРАБОТКА:</v>
      </c>
      <c r="E108" s="115"/>
      <c r="F108" s="115"/>
      <c r="G108" s="477" t="str">
        <f>[1]Traduzioni!$B$26</f>
        <v>Шик</v>
      </c>
      <c r="H108" s="477" t="s">
        <v>697</v>
      </c>
      <c r="I108" s="477" t="str">
        <f>[1]Traduzioni!$B$24</f>
        <v>Стекло</v>
      </c>
      <c r="J108" s="71"/>
      <c r="K108" s="72"/>
    </row>
    <row r="109" spans="1:11" ht="31.5" hidden="1" customHeight="1" thickBot="1" x14ac:dyDescent="0.25">
      <c r="A109" s="73" t="str">
        <f>[1]Traduzioni!$A$5</f>
        <v>FORMATO</v>
      </c>
      <c r="B109" s="491" t="str">
        <f>[1]Traduzioni!$A$44</f>
        <v>Listello 2x45</v>
      </c>
      <c r="C109" s="491"/>
      <c r="D109" s="116" t="str">
        <f>[1]Traduzioni!$A$6</f>
        <v>FINITURA:</v>
      </c>
      <c r="E109" s="117"/>
      <c r="F109" s="117"/>
      <c r="G109" s="478" t="str">
        <f>[1]Traduzioni!$A$26</f>
        <v>Chic</v>
      </c>
      <c r="H109" s="478"/>
      <c r="I109" s="478"/>
      <c r="J109" s="76"/>
      <c r="K109" s="77"/>
    </row>
    <row r="110" spans="1:11" ht="48.75" hidden="1" customHeight="1" thickBot="1" x14ac:dyDescent="0.25">
      <c r="A110" s="78" t="str">
        <f>[1]Traduzioni!$C$5</f>
        <v>SIZE</v>
      </c>
      <c r="B110" s="492" t="str">
        <f>[1]Traduzioni!$C$44</f>
        <v>Listello 2x45</v>
      </c>
      <c r="C110" s="492"/>
      <c r="D110" s="118" t="str">
        <f>[1]Traduzioni!$C$6</f>
        <v>FINISH:</v>
      </c>
      <c r="E110" s="119"/>
      <c r="F110" s="119"/>
      <c r="G110" s="479" t="str">
        <f>[1]Traduzioni!$C$26</f>
        <v>Chic</v>
      </c>
      <c r="H110" s="479"/>
      <c r="I110" s="479"/>
      <c r="J110" s="81"/>
      <c r="K110" s="82"/>
    </row>
    <row r="111" spans="1:11" ht="16.5" hidden="1" thickBot="1" x14ac:dyDescent="0.25">
      <c r="A111" s="66"/>
      <c r="B111" s="66"/>
      <c r="C111" s="66"/>
      <c r="D111" s="51"/>
      <c r="E111" s="113"/>
      <c r="F111" s="113"/>
      <c r="G111" s="66"/>
      <c r="H111" s="66"/>
      <c r="I111" s="66"/>
      <c r="J111" s="51"/>
      <c r="K111" s="66"/>
    </row>
    <row r="112" spans="1:11" ht="48.75" customHeight="1" thickBot="1" x14ac:dyDescent="0.25">
      <c r="A112" s="83" t="str">
        <f>[1]Traduzioni!$B$7</f>
        <v>КОД</v>
      </c>
      <c r="B112" s="84" t="str">
        <f>[1]Traduzioni!$B$8</f>
        <v>АРТИКУЛ</v>
      </c>
      <c r="C112" s="85"/>
      <c r="D112" s="83" t="str">
        <f>[1]Traduzioni!$B$9</f>
        <v>ЕД.ИЗМ.</v>
      </c>
      <c r="E112" s="120" t="str">
        <f>[1]Traduzioni!$B$10</f>
        <v>РУБЛИ</v>
      </c>
      <c r="F112" s="120" t="str">
        <f>[1]Traduzioni!$B$10</f>
        <v>РУБЛИ</v>
      </c>
      <c r="G112" s="83" t="str">
        <f>[1]Traduzioni!$B$13</f>
        <v>Штук в коробке</v>
      </c>
      <c r="H112" s="83" t="s">
        <v>698</v>
      </c>
      <c r="I112" s="83" t="s">
        <v>699</v>
      </c>
      <c r="J112" s="83" t="str">
        <f>[1]Traduzioni!$B$11</f>
        <v>Минималь-ный заказ</v>
      </c>
      <c r="K112" s="83" t="str">
        <f>[1]Traduzioni!$B$12</f>
        <v>Продается только коробками</v>
      </c>
    </row>
    <row r="113" spans="1:11" ht="48" hidden="1" thickBot="1" x14ac:dyDescent="0.25">
      <c r="A113" s="88" t="str">
        <f>[1]Traduzioni!$A$7</f>
        <v>CODICE</v>
      </c>
      <c r="B113" s="89" t="str">
        <f>[1]Traduzioni!$A$8</f>
        <v>ARTICOLO</v>
      </c>
      <c r="C113" s="90"/>
      <c r="D113" s="88" t="str">
        <f>[1]Traduzioni!$A$9</f>
        <v>U.M.</v>
      </c>
      <c r="E113" s="121" t="str">
        <f>[1]Traduzioni!$A$10</f>
        <v>RUBLI</v>
      </c>
      <c r="F113" s="121" t="str">
        <f>[1]Traduzioni!$A$10</f>
        <v>RUBLI</v>
      </c>
      <c r="G113" s="88" t="str">
        <f>[1]Traduzioni!$A$13</f>
        <v>Pz per scatola</v>
      </c>
      <c r="H113" s="88" t="str">
        <f>[1]Traduzioni!$A$14</f>
        <v>Mq per scatola</v>
      </c>
      <c r="I113" s="88" t="str">
        <f>[1]Traduzioni!$A$15</f>
        <v>Mq per pallet</v>
      </c>
      <c r="J113" s="88" t="str">
        <f>[1]Traduzioni!$A$11</f>
        <v>Ordine minimo</v>
      </c>
      <c r="K113" s="88" t="str">
        <f>[1]Traduzioni!$A$12</f>
        <v>Venduto solo a scatole intere</v>
      </c>
    </row>
    <row r="114" spans="1:11" ht="32.25" hidden="1" thickBot="1" x14ac:dyDescent="0.25">
      <c r="A114" s="93" t="str">
        <f>[1]Traduzioni!$C$7</f>
        <v>CODE</v>
      </c>
      <c r="B114" s="94" t="str">
        <f>[1]Traduzioni!$C$8</f>
        <v>ITEM</v>
      </c>
      <c r="C114" s="95"/>
      <c r="D114" s="93" t="str">
        <f>[1]Traduzioni!$C$9</f>
        <v>U.M.</v>
      </c>
      <c r="E114" s="122" t="str">
        <f>[1]Traduzioni!$C$10</f>
        <v>RUBLES</v>
      </c>
      <c r="F114" s="122" t="str">
        <f>[1]Traduzioni!$C$10</f>
        <v>RUBLES</v>
      </c>
      <c r="G114" s="93" t="str">
        <f>[1]Traduzioni!$C$13</f>
        <v>Pieces in a box</v>
      </c>
      <c r="H114" s="93" t="str">
        <f>[1]Traduzioni!$C$14</f>
        <v xml:space="preserve">Sqm in a box </v>
      </c>
      <c r="I114" s="93" t="str">
        <f>[1]Traduzioni!$C$15</f>
        <v xml:space="preserve">Sqm per pallet </v>
      </c>
      <c r="J114" s="93" t="str">
        <f>[1]Traduzioni!$C$11</f>
        <v>Min. Qty to be ordered</v>
      </c>
      <c r="K114" s="93" t="str">
        <f>[1]Traduzioni!$C$12</f>
        <v>Sold for full boxes only</v>
      </c>
    </row>
    <row r="115" spans="1:11" ht="40.5" customHeight="1" thickBot="1" x14ac:dyDescent="0.25">
      <c r="A115" s="240">
        <v>600090000023</v>
      </c>
      <c r="B115" s="146" t="s">
        <v>935</v>
      </c>
      <c r="C115" s="147"/>
      <c r="D115" s="513" t="s">
        <v>701</v>
      </c>
      <c r="E115" s="514">
        <v>663</v>
      </c>
      <c r="F115" s="515">
        <v>597</v>
      </c>
      <c r="G115" s="513">
        <v>10</v>
      </c>
      <c r="H115" s="513" t="s">
        <v>68</v>
      </c>
      <c r="I115" s="513" t="s">
        <v>68</v>
      </c>
      <c r="J115" s="513" t="s">
        <v>1391</v>
      </c>
      <c r="K115" s="513" t="s">
        <v>808</v>
      </c>
    </row>
    <row r="116" spans="1:11" ht="39" customHeight="1" x14ac:dyDescent="0.2">
      <c r="A116" s="244">
        <v>600090000024</v>
      </c>
      <c r="B116" s="148" t="s">
        <v>936</v>
      </c>
      <c r="C116" s="144"/>
      <c r="D116" s="513"/>
      <c r="E116" s="514">
        <v>0</v>
      </c>
      <c r="F116" s="515"/>
      <c r="G116" s="513"/>
      <c r="H116" s="513"/>
      <c r="I116" s="513"/>
      <c r="J116" s="513"/>
      <c r="K116" s="513"/>
    </row>
    <row r="117" spans="1:11" ht="29.25" customHeight="1" thickBot="1" x14ac:dyDescent="0.25">
      <c r="A117" s="127"/>
      <c r="B117" s="127"/>
      <c r="C117" s="127"/>
      <c r="D117" s="149"/>
      <c r="E117" s="201"/>
      <c r="F117" s="201"/>
      <c r="G117" s="127"/>
      <c r="H117" s="127"/>
      <c r="I117" s="127"/>
      <c r="J117" s="149"/>
      <c r="K117" s="127"/>
    </row>
    <row r="118" spans="1:11" ht="41.25" customHeight="1" thickBot="1" x14ac:dyDescent="0.25">
      <c r="A118" s="213" t="str">
        <f>[1]Traduzioni!$B$5</f>
        <v>ФОРМАТ</v>
      </c>
      <c r="B118" s="509" t="str">
        <f>[1]Traduzioni!$B$46</f>
        <v>Бордюр 2,5х45</v>
      </c>
      <c r="C118" s="509"/>
      <c r="D118" s="451" t="str">
        <f>[1]Traduzioni!$B$6</f>
        <v>ОБРАБОТКА:</v>
      </c>
      <c r="E118" s="214"/>
      <c r="F118" s="214"/>
      <c r="G118" s="560" t="str">
        <f>[1]Traduzioni!$B$27</f>
        <v>Неон</v>
      </c>
      <c r="H118" s="560" t="s">
        <v>697</v>
      </c>
      <c r="I118" s="560" t="str">
        <f>[1]Traduzioni!$B$24</f>
        <v>Стекло</v>
      </c>
      <c r="J118" s="215"/>
      <c r="K118" s="216"/>
    </row>
    <row r="119" spans="1:11" ht="30" hidden="1" customHeight="1" thickBot="1" x14ac:dyDescent="0.25">
      <c r="A119" s="217" t="str">
        <f>[1]Traduzioni!$A$5</f>
        <v>FORMATO</v>
      </c>
      <c r="B119" s="510" t="str">
        <f>[1]Traduzioni!$A$46</f>
        <v>Listello 2,5x45</v>
      </c>
      <c r="C119" s="510"/>
      <c r="D119" s="452" t="str">
        <f>[1]Traduzioni!$A$6</f>
        <v>FINITURA:</v>
      </c>
      <c r="E119" s="218"/>
      <c r="F119" s="218"/>
      <c r="G119" s="561" t="str">
        <f>[1]Traduzioni!$A$27</f>
        <v>Neon</v>
      </c>
      <c r="H119" s="561"/>
      <c r="I119" s="561"/>
      <c r="J119" s="219"/>
      <c r="K119" s="220"/>
    </row>
    <row r="120" spans="1:11" ht="29.25" hidden="1" customHeight="1" thickBot="1" x14ac:dyDescent="0.25">
      <c r="A120" s="221" t="str">
        <f>[1]Traduzioni!$C$5</f>
        <v>SIZE</v>
      </c>
      <c r="B120" s="511" t="str">
        <f>[1]Traduzioni!$C$46</f>
        <v>Listello 2,5x45</v>
      </c>
      <c r="C120" s="511"/>
      <c r="D120" s="453" t="str">
        <f>[1]Traduzioni!$C$6</f>
        <v>FINISH:</v>
      </c>
      <c r="E120" s="222"/>
      <c r="F120" s="222"/>
      <c r="G120" s="562" t="str">
        <f>[1]Traduzioni!$C$27</f>
        <v>Neon</v>
      </c>
      <c r="H120" s="562"/>
      <c r="I120" s="562"/>
      <c r="J120" s="223"/>
      <c r="K120" s="224"/>
    </row>
    <row r="121" spans="1:11" ht="16.5" hidden="1" thickBot="1" x14ac:dyDescent="0.25">
      <c r="A121" s="127"/>
      <c r="B121" s="127"/>
      <c r="C121" s="127"/>
      <c r="D121" s="149"/>
      <c r="E121" s="201"/>
      <c r="F121" s="201"/>
      <c r="G121" s="127"/>
      <c r="H121" s="127"/>
      <c r="I121" s="127"/>
      <c r="J121" s="149"/>
      <c r="K121" s="127"/>
    </row>
    <row r="122" spans="1:11" ht="55.5" customHeight="1" thickBot="1" x14ac:dyDescent="0.25">
      <c r="A122" s="225" t="str">
        <f>[1]Traduzioni!$B$7</f>
        <v>КОД</v>
      </c>
      <c r="B122" s="226" t="str">
        <f>[1]Traduzioni!$B$8</f>
        <v>АРТИКУЛ</v>
      </c>
      <c r="C122" s="227"/>
      <c r="D122" s="225" t="str">
        <f>[1]Traduzioni!$B$9</f>
        <v>ЕД.ИЗМ.</v>
      </c>
      <c r="E122" s="228" t="str">
        <f>[1]Traduzioni!$B$10</f>
        <v>РУБЛИ</v>
      </c>
      <c r="F122" s="228" t="str">
        <f>[1]Traduzioni!$B$10</f>
        <v>РУБЛИ</v>
      </c>
      <c r="G122" s="225" t="str">
        <f>[1]Traduzioni!$B$13</f>
        <v>Штук в коробке</v>
      </c>
      <c r="H122" s="225" t="s">
        <v>698</v>
      </c>
      <c r="I122" s="225" t="s">
        <v>699</v>
      </c>
      <c r="J122" s="225" t="str">
        <f>[1]Traduzioni!$B$11</f>
        <v>Минималь-ный заказ</v>
      </c>
      <c r="K122" s="225" t="str">
        <f>[1]Traduzioni!$B$12</f>
        <v>Продается только коробками</v>
      </c>
    </row>
    <row r="123" spans="1:11" ht="48" hidden="1" thickBot="1" x14ac:dyDescent="0.25">
      <c r="A123" s="230" t="str">
        <f>[1]Traduzioni!$A$7</f>
        <v>CODICE</v>
      </c>
      <c r="B123" s="231" t="str">
        <f>[1]Traduzioni!$A$8</f>
        <v>ARTICOLO</v>
      </c>
      <c r="C123" s="232"/>
      <c r="D123" s="230" t="str">
        <f>[1]Traduzioni!$A$9</f>
        <v>U.M.</v>
      </c>
      <c r="E123" s="233" t="str">
        <f>[1]Traduzioni!$A$10</f>
        <v>RUBLI</v>
      </c>
      <c r="F123" s="233" t="str">
        <f>[1]Traduzioni!$A$10</f>
        <v>RUBLI</v>
      </c>
      <c r="G123" s="230" t="str">
        <f>[1]Traduzioni!$A$13</f>
        <v>Pz per scatola</v>
      </c>
      <c r="H123" s="230" t="str">
        <f>[1]Traduzioni!$A$14</f>
        <v>Mq per scatola</v>
      </c>
      <c r="I123" s="230" t="str">
        <f>[1]Traduzioni!$A$15</f>
        <v>Mq per pallet</v>
      </c>
      <c r="J123" s="230" t="str">
        <f>[1]Traduzioni!$A$11</f>
        <v>Ordine minimo</v>
      </c>
      <c r="K123" s="230" t="str">
        <f>[1]Traduzioni!$A$12</f>
        <v>Venduto solo a scatole intere</v>
      </c>
    </row>
    <row r="124" spans="1:11" ht="32.25" hidden="1" thickBot="1" x14ac:dyDescent="0.25">
      <c r="A124" s="235" t="str">
        <f>[1]Traduzioni!$C$7</f>
        <v>CODE</v>
      </c>
      <c r="B124" s="236" t="str">
        <f>[1]Traduzioni!$C$8</f>
        <v>ITEM</v>
      </c>
      <c r="C124" s="237"/>
      <c r="D124" s="235" t="str">
        <f>[1]Traduzioni!$C$9</f>
        <v>U.M.</v>
      </c>
      <c r="E124" s="238" t="str">
        <f>[1]Traduzioni!$C$10</f>
        <v>RUBLES</v>
      </c>
      <c r="F124" s="238" t="str">
        <f>[1]Traduzioni!$C$10</f>
        <v>RUBLES</v>
      </c>
      <c r="G124" s="235" t="str">
        <f>[1]Traduzioni!$C$13</f>
        <v>Pieces in a box</v>
      </c>
      <c r="H124" s="235" t="str">
        <f>[1]Traduzioni!$C$14</f>
        <v xml:space="preserve">Sqm in a box </v>
      </c>
      <c r="I124" s="235" t="str">
        <f>[1]Traduzioni!$C$15</f>
        <v xml:space="preserve">Sqm per pallet </v>
      </c>
      <c r="J124" s="235" t="str">
        <f>[1]Traduzioni!$C$11</f>
        <v>Min. Qty to be ordered</v>
      </c>
      <c r="K124" s="235" t="str">
        <f>[1]Traduzioni!$C$12</f>
        <v>Sold for full boxes only</v>
      </c>
    </row>
    <row r="125" spans="1:11" ht="35.25" customHeight="1" thickBot="1" x14ac:dyDescent="0.25">
      <c r="A125" s="240">
        <v>600090000016</v>
      </c>
      <c r="B125" s="146" t="s">
        <v>893</v>
      </c>
      <c r="C125" s="147"/>
      <c r="D125" s="513" t="s">
        <v>701</v>
      </c>
      <c r="E125" s="514">
        <v>685</v>
      </c>
      <c r="F125" s="515">
        <v>617</v>
      </c>
      <c r="G125" s="513">
        <v>10</v>
      </c>
      <c r="H125" s="489" t="s">
        <v>68</v>
      </c>
      <c r="I125" s="489" t="s">
        <v>68</v>
      </c>
      <c r="J125" s="513" t="s">
        <v>1391</v>
      </c>
      <c r="K125" s="513" t="s">
        <v>808</v>
      </c>
    </row>
    <row r="126" spans="1:11" ht="32.25" customHeight="1" thickBot="1" x14ac:dyDescent="0.25">
      <c r="A126" s="244">
        <v>600090000015</v>
      </c>
      <c r="B126" s="148" t="s">
        <v>894</v>
      </c>
      <c r="C126" s="144"/>
      <c r="D126" s="513"/>
      <c r="E126" s="514">
        <v>0</v>
      </c>
      <c r="F126" s="515"/>
      <c r="G126" s="513"/>
      <c r="H126" s="489"/>
      <c r="I126" s="489"/>
      <c r="J126" s="513"/>
      <c r="K126" s="513"/>
    </row>
    <row r="127" spans="1:11" ht="32.25" customHeight="1" x14ac:dyDescent="0.2">
      <c r="A127" s="145">
        <v>600090000014</v>
      </c>
      <c r="B127" s="139" t="s">
        <v>895</v>
      </c>
      <c r="C127" s="140"/>
      <c r="D127" s="513"/>
      <c r="E127" s="514">
        <v>0</v>
      </c>
      <c r="F127" s="515"/>
      <c r="G127" s="513"/>
      <c r="H127" s="489"/>
      <c r="I127" s="489"/>
      <c r="J127" s="513"/>
      <c r="K127" s="513"/>
    </row>
    <row r="128" spans="1:11" ht="28.5" customHeight="1" x14ac:dyDescent="0.2">
      <c r="A128" s="127"/>
      <c r="B128" s="127"/>
      <c r="C128" s="127"/>
      <c r="D128" s="149"/>
      <c r="E128" s="201"/>
      <c r="F128" s="201"/>
      <c r="G128" s="127"/>
      <c r="H128" s="127"/>
      <c r="I128" s="127"/>
      <c r="J128" s="149"/>
      <c r="K128" s="127"/>
    </row>
    <row r="129" spans="1:11" ht="29.25" customHeight="1" thickBot="1" x14ac:dyDescent="0.25">
      <c r="A129" s="66"/>
      <c r="B129" s="127"/>
      <c r="C129" s="127"/>
      <c r="D129" s="51"/>
      <c r="E129" s="113"/>
      <c r="F129" s="113"/>
      <c r="G129" s="66"/>
      <c r="H129" s="66"/>
      <c r="I129" s="66"/>
      <c r="J129" s="51"/>
      <c r="K129" s="66"/>
    </row>
    <row r="130" spans="1:11" ht="37.5" customHeight="1" thickBot="1" x14ac:dyDescent="0.25">
      <c r="A130" s="68" t="str">
        <f>[1]Traduzioni!$B$5</f>
        <v>ФОРМАТ</v>
      </c>
      <c r="B130" s="509" t="str">
        <f>[1]Traduzioni!$B$49</f>
        <v>Тоццетто 2х2</v>
      </c>
      <c r="C130" s="509"/>
      <c r="D130" s="114" t="s">
        <v>752</v>
      </c>
      <c r="E130" s="115"/>
      <c r="F130" s="115"/>
      <c r="G130" s="477" t="s">
        <v>736</v>
      </c>
      <c r="H130" s="477" t="s">
        <v>697</v>
      </c>
      <c r="I130" s="477" t="s">
        <v>736</v>
      </c>
      <c r="J130" s="71"/>
      <c r="K130" s="72"/>
    </row>
    <row r="131" spans="1:11" ht="29.25" hidden="1" customHeight="1" thickBot="1" x14ac:dyDescent="0.25">
      <c r="A131" s="73" t="str">
        <f>[1]Traduzioni!$A$5</f>
        <v>FORMATO</v>
      </c>
      <c r="B131" s="510" t="str">
        <f>[1]Traduzioni!$A$49</f>
        <v>Tozzetto 2x2</v>
      </c>
      <c r="C131" s="510"/>
      <c r="D131" s="116" t="s">
        <v>753</v>
      </c>
      <c r="E131" s="117"/>
      <c r="F131" s="117"/>
      <c r="G131" s="478" t="s">
        <v>737</v>
      </c>
      <c r="H131" s="478"/>
      <c r="I131" s="478"/>
      <c r="J131" s="76"/>
      <c r="K131" s="77"/>
    </row>
    <row r="132" spans="1:11" ht="24" hidden="1" thickBot="1" x14ac:dyDescent="0.25">
      <c r="A132" s="78" t="str">
        <f>[1]Traduzioni!$C$5</f>
        <v>SIZE</v>
      </c>
      <c r="B132" s="511" t="str">
        <f>[1]Traduzioni!$C$49</f>
        <v>Tozzetto 2x2</v>
      </c>
      <c r="C132" s="511"/>
      <c r="D132" s="118" t="s">
        <v>754</v>
      </c>
      <c r="E132" s="119"/>
      <c r="F132" s="119"/>
      <c r="G132" s="479" t="s">
        <v>755</v>
      </c>
      <c r="H132" s="479"/>
      <c r="I132" s="479"/>
      <c r="J132" s="81"/>
      <c r="K132" s="82"/>
    </row>
    <row r="133" spans="1:11" ht="16.5" hidden="1" thickBot="1" x14ac:dyDescent="0.25">
      <c r="A133" s="66"/>
      <c r="B133" s="127"/>
      <c r="C133" s="127"/>
      <c r="D133" s="51"/>
      <c r="E133" s="113"/>
      <c r="F133" s="113"/>
      <c r="G133" s="66"/>
      <c r="H133" s="66"/>
      <c r="I133" s="66"/>
      <c r="J133" s="51"/>
      <c r="K133" s="66"/>
    </row>
    <row r="134" spans="1:11" ht="52.5" customHeight="1" thickBot="1" x14ac:dyDescent="0.25">
      <c r="A134" s="83" t="str">
        <f>[1]Traduzioni!$B$7</f>
        <v>КОД</v>
      </c>
      <c r="B134" s="84" t="str">
        <f>[1]Traduzioni!$B$8</f>
        <v>АРТИКУЛ</v>
      </c>
      <c r="C134" s="85"/>
      <c r="D134" s="83" t="str">
        <f>[1]Traduzioni!$B$9</f>
        <v>ЕД.ИЗМ.</v>
      </c>
      <c r="E134" s="120" t="str">
        <f>[1]Traduzioni!$B$10</f>
        <v>РУБЛИ</v>
      </c>
      <c r="F134" s="120" t="str">
        <f>[1]Traduzioni!$B$10</f>
        <v>РУБЛИ</v>
      </c>
      <c r="G134" s="83" t="str">
        <f>[1]Traduzioni!$B$13</f>
        <v>Штук в коробке</v>
      </c>
      <c r="H134" s="83" t="str">
        <f>[1]Traduzioni!$B$14</f>
        <v>М2 в коробке</v>
      </c>
      <c r="I134" s="83" t="str">
        <f>[1]Traduzioni!$B$15</f>
        <v>М2 в паллете</v>
      </c>
      <c r="J134" s="83" t="str">
        <f>[1]Traduzioni!$B$11</f>
        <v>Минималь-ный заказ</v>
      </c>
      <c r="K134" s="83" t="str">
        <f>[1]Traduzioni!$B$12</f>
        <v>Продается только коробками</v>
      </c>
    </row>
    <row r="135" spans="1:11" ht="12.75" hidden="1" customHeight="1" thickBot="1" x14ac:dyDescent="0.25">
      <c r="A135" s="88" t="str">
        <f>[1]Traduzioni!$A$7</f>
        <v>CODICE</v>
      </c>
      <c r="B135" s="89" t="str">
        <f>[1]Traduzioni!$A$8</f>
        <v>ARTICOLO</v>
      </c>
      <c r="C135" s="90"/>
      <c r="D135" s="88" t="str">
        <f>[1]Traduzioni!$A$9</f>
        <v>U.M.</v>
      </c>
      <c r="E135" s="121" t="str">
        <f>[1]Traduzioni!$A$10</f>
        <v>RUBLI</v>
      </c>
      <c r="F135" s="121" t="str">
        <f>[1]Traduzioni!$A$10</f>
        <v>RUBLI</v>
      </c>
      <c r="G135" s="88" t="str">
        <f>[1]Traduzioni!$A$13</f>
        <v>Pz per scatola</v>
      </c>
      <c r="H135" s="88" t="str">
        <f>[1]Traduzioni!$A$14</f>
        <v>Mq per scatola</v>
      </c>
      <c r="I135" s="88" t="str">
        <f>[1]Traduzioni!$A$15</f>
        <v>Mq per pallet</v>
      </c>
      <c r="J135" s="88" t="str">
        <f>[1]Traduzioni!$A$11</f>
        <v>Ordine minimo</v>
      </c>
      <c r="K135" s="88" t="str">
        <f>[1]Traduzioni!$A$12</f>
        <v>Venduto solo a scatole intere</v>
      </c>
    </row>
    <row r="136" spans="1:11" ht="23.25" hidden="1" customHeight="1" thickBot="1" x14ac:dyDescent="0.25">
      <c r="A136" s="93" t="str">
        <f>[1]Traduzioni!$C$7</f>
        <v>CODE</v>
      </c>
      <c r="B136" s="94" t="str">
        <f>[1]Traduzioni!$C$8</f>
        <v>ITEM</v>
      </c>
      <c r="C136" s="95"/>
      <c r="D136" s="93" t="str">
        <f>[1]Traduzioni!$C$9</f>
        <v>U.M.</v>
      </c>
      <c r="E136" s="122" t="str">
        <f>[1]Traduzioni!$C$10</f>
        <v>RUBLES</v>
      </c>
      <c r="F136" s="122" t="str">
        <f>[1]Traduzioni!$C$10</f>
        <v>RUBLES</v>
      </c>
      <c r="G136" s="93" t="str">
        <f>[1]Traduzioni!$C$13</f>
        <v>Pieces in a box</v>
      </c>
      <c r="H136" s="93" t="str">
        <f>[1]Traduzioni!$C$14</f>
        <v xml:space="preserve">Sqm in a box </v>
      </c>
      <c r="I136" s="93" t="str">
        <f>[1]Traduzioni!$C$15</f>
        <v xml:space="preserve">Sqm per pallet </v>
      </c>
      <c r="J136" s="93" t="str">
        <f>[1]Traduzioni!$C$11</f>
        <v>Min. Qty to be ordered</v>
      </c>
      <c r="K136" s="93" t="str">
        <f>[1]Traduzioni!$C$12</f>
        <v>Sold for full boxes only</v>
      </c>
    </row>
    <row r="137" spans="1:11" ht="41.25" customHeight="1" thickBot="1" x14ac:dyDescent="0.25">
      <c r="A137" s="98">
        <v>600100000006</v>
      </c>
      <c r="B137" s="139" t="s">
        <v>756</v>
      </c>
      <c r="C137" s="140"/>
      <c r="D137" s="513" t="s">
        <v>701</v>
      </c>
      <c r="E137" s="497">
        <v>161</v>
      </c>
      <c r="F137" s="482">
        <v>145</v>
      </c>
      <c r="G137" s="495">
        <v>100</v>
      </c>
      <c r="H137" s="489" t="s">
        <v>68</v>
      </c>
      <c r="I137" s="489" t="s">
        <v>68</v>
      </c>
      <c r="J137" s="495" t="s">
        <v>1440</v>
      </c>
      <c r="K137" s="489" t="s">
        <v>709</v>
      </c>
    </row>
    <row r="138" spans="1:11" ht="36.75" customHeight="1" thickBot="1" x14ac:dyDescent="0.25">
      <c r="A138" s="98">
        <v>600100000007</v>
      </c>
      <c r="B138" s="139" t="s">
        <v>759</v>
      </c>
      <c r="C138" s="144"/>
      <c r="D138" s="513"/>
      <c r="E138" s="497"/>
      <c r="F138" s="482"/>
      <c r="G138" s="495"/>
      <c r="H138" s="489"/>
      <c r="I138" s="489"/>
      <c r="J138" s="489"/>
      <c r="K138" s="489"/>
    </row>
    <row r="139" spans="1:11" ht="36" customHeight="1" x14ac:dyDescent="0.2">
      <c r="A139" s="98">
        <v>600100000008</v>
      </c>
      <c r="B139" s="139" t="s">
        <v>760</v>
      </c>
      <c r="C139" s="144"/>
      <c r="D139" s="513"/>
      <c r="E139" s="497"/>
      <c r="F139" s="482"/>
      <c r="G139" s="495"/>
      <c r="H139" s="489"/>
      <c r="I139" s="489"/>
      <c r="J139" s="489"/>
      <c r="K139" s="489"/>
    </row>
    <row r="140" spans="1:11" ht="36" customHeight="1" thickBot="1" x14ac:dyDescent="0.25">
      <c r="A140" s="66"/>
      <c r="B140" s="127"/>
      <c r="C140" s="127"/>
      <c r="D140" s="51"/>
      <c r="E140" s="113"/>
      <c r="F140" s="113"/>
      <c r="G140" s="66"/>
      <c r="H140" s="66"/>
      <c r="I140" s="66"/>
      <c r="J140" s="51"/>
      <c r="K140" s="66"/>
    </row>
    <row r="141" spans="1:11" ht="42.75" customHeight="1" thickBot="1" x14ac:dyDescent="0.25">
      <c r="A141" s="68" t="str">
        <f>[1]Traduzioni!$B$5</f>
        <v>ФОРМАТ</v>
      </c>
      <c r="B141" s="509" t="str">
        <f>[1]Traduzioni!$B$49</f>
        <v>Тоццетто 2х2</v>
      </c>
      <c r="C141" s="509"/>
      <c r="D141" s="114" t="s">
        <v>752</v>
      </c>
      <c r="E141" s="115"/>
      <c r="F141" s="115"/>
      <c r="G141" s="477" t="s">
        <v>726</v>
      </c>
      <c r="H141" s="477" t="s">
        <v>697</v>
      </c>
      <c r="I141" s="477" t="s">
        <v>726</v>
      </c>
      <c r="J141" s="71"/>
      <c r="K141" s="72"/>
    </row>
    <row r="142" spans="1:11" ht="30" hidden="1" customHeight="1" thickBot="1" x14ac:dyDescent="0.25">
      <c r="A142" s="73" t="str">
        <f>[1]Traduzioni!$A$5</f>
        <v>FORMATO</v>
      </c>
      <c r="B142" s="510" t="str">
        <f>[1]Traduzioni!$A$49</f>
        <v>Tozzetto 2x2</v>
      </c>
      <c r="C142" s="510"/>
      <c r="D142" s="116" t="s">
        <v>753</v>
      </c>
      <c r="E142" s="117"/>
      <c r="F142" s="117"/>
      <c r="G142" s="478" t="s">
        <v>728</v>
      </c>
      <c r="H142" s="478" t="s">
        <v>697</v>
      </c>
      <c r="I142" s="478" t="s">
        <v>728</v>
      </c>
      <c r="J142" s="76"/>
      <c r="K142" s="77"/>
    </row>
    <row r="143" spans="1:11" ht="30" hidden="1" customHeight="1" thickBot="1" x14ac:dyDescent="0.25">
      <c r="A143" s="78" t="str">
        <f>[1]Traduzioni!$C$5</f>
        <v>SIZE</v>
      </c>
      <c r="B143" s="511" t="str">
        <f>[1]Traduzioni!$C$49</f>
        <v>Tozzetto 2x2</v>
      </c>
      <c r="C143" s="511"/>
      <c r="D143" s="118" t="s">
        <v>754</v>
      </c>
      <c r="E143" s="119"/>
      <c r="F143" s="119"/>
      <c r="G143" s="479" t="s">
        <v>798</v>
      </c>
      <c r="H143" s="479" t="s">
        <v>697</v>
      </c>
      <c r="I143" s="479" t="s">
        <v>798</v>
      </c>
      <c r="J143" s="81"/>
      <c r="K143" s="82"/>
    </row>
    <row r="144" spans="1:11" ht="16.5" hidden="1" thickBot="1" x14ac:dyDescent="0.25">
      <c r="A144" s="66"/>
      <c r="B144" s="127"/>
      <c r="C144" s="127"/>
      <c r="D144" s="51"/>
      <c r="E144" s="113"/>
      <c r="F144" s="113"/>
      <c r="G144" s="66"/>
      <c r="H144" s="66"/>
      <c r="I144" s="66"/>
      <c r="J144" s="51"/>
      <c r="K144" s="66"/>
    </row>
    <row r="145" spans="1:11" ht="50.25" customHeight="1" x14ac:dyDescent="0.2">
      <c r="A145" s="83" t="str">
        <f>[1]Traduzioni!$B$7</f>
        <v>КОД</v>
      </c>
      <c r="B145" s="84" t="str">
        <f>[1]Traduzioni!$B$8</f>
        <v>АРТИКУЛ</v>
      </c>
      <c r="C145" s="85"/>
      <c r="D145" s="83" t="str">
        <f>[1]Traduzioni!$B$9</f>
        <v>ЕД.ИЗМ.</v>
      </c>
      <c r="E145" s="120" t="str">
        <f>[1]Traduzioni!$B$10</f>
        <v>РУБЛИ</v>
      </c>
      <c r="F145" s="120" t="str">
        <f>[1]Traduzioni!$B$10</f>
        <v>РУБЛИ</v>
      </c>
      <c r="G145" s="83" t="str">
        <f>[1]Traduzioni!$B$13</f>
        <v>Штук в коробке</v>
      </c>
      <c r="H145" s="83" t="str">
        <f>[1]Traduzioni!$B$14</f>
        <v>М2 в коробке</v>
      </c>
      <c r="I145" s="83" t="str">
        <f>[1]Traduzioni!$B$15</f>
        <v>М2 в паллете</v>
      </c>
      <c r="J145" s="83" t="str">
        <f>[1]Traduzioni!$B$11</f>
        <v>Минималь-ный заказ</v>
      </c>
      <c r="K145" s="83" t="str">
        <f>[1]Traduzioni!$B$12</f>
        <v>Продается только коробками</v>
      </c>
    </row>
    <row r="146" spans="1:11" ht="12.75" hidden="1" customHeight="1" x14ac:dyDescent="0.2">
      <c r="A146" s="88" t="str">
        <f>[1]Traduzioni!$A$7</f>
        <v>CODICE</v>
      </c>
      <c r="B146" s="89" t="str">
        <f>[1]Traduzioni!$A$8</f>
        <v>ARTICOLO</v>
      </c>
      <c r="C146" s="90"/>
      <c r="D146" s="88" t="str">
        <f>[1]Traduzioni!$A$9</f>
        <v>U.M.</v>
      </c>
      <c r="E146" s="121" t="str">
        <f>[1]Traduzioni!$A$10</f>
        <v>RUBLI</v>
      </c>
      <c r="F146" s="121" t="str">
        <f>[1]Traduzioni!$A$10</f>
        <v>RUBLI</v>
      </c>
      <c r="G146" s="88" t="str">
        <f>[1]Traduzioni!$A$13</f>
        <v>Pz per scatola</v>
      </c>
      <c r="H146" s="88" t="str">
        <f>[1]Traduzioni!$A$14</f>
        <v>Mq per scatola</v>
      </c>
      <c r="I146" s="88" t="str">
        <f>[1]Traduzioni!$A$15</f>
        <v>Mq per pallet</v>
      </c>
      <c r="J146" s="88" t="str">
        <f>[1]Traduzioni!$A$11</f>
        <v>Ordine minimo</v>
      </c>
      <c r="K146" s="88" t="str">
        <f>[1]Traduzioni!$A$12</f>
        <v>Venduto solo a scatole intere</v>
      </c>
    </row>
    <row r="147" spans="1:11" ht="12.75" hidden="1" customHeight="1" thickBot="1" x14ac:dyDescent="0.25">
      <c r="A147" s="93" t="str">
        <f>[1]Traduzioni!$C$7</f>
        <v>CODE</v>
      </c>
      <c r="B147" s="94" t="str">
        <f>[1]Traduzioni!$C$8</f>
        <v>ITEM</v>
      </c>
      <c r="C147" s="95"/>
      <c r="D147" s="93" t="str">
        <f>[1]Traduzioni!$C$9</f>
        <v>U.M.</v>
      </c>
      <c r="E147" s="122" t="str">
        <f>[1]Traduzioni!$C$10</f>
        <v>RUBLES</v>
      </c>
      <c r="F147" s="122" t="str">
        <f>[1]Traduzioni!$C$10</f>
        <v>RUBLES</v>
      </c>
      <c r="G147" s="93" t="str">
        <f>[1]Traduzioni!$C$13</f>
        <v>Pieces in a box</v>
      </c>
      <c r="H147" s="93" t="str">
        <f>[1]Traduzioni!$C$14</f>
        <v xml:space="preserve">Sqm in a box </v>
      </c>
      <c r="I147" s="93" t="str">
        <f>[1]Traduzioni!$C$15</f>
        <v xml:space="preserve">Sqm per pallet </v>
      </c>
      <c r="J147" s="93" t="str">
        <f>[1]Traduzioni!$C$11</f>
        <v>Min. Qty to be ordered</v>
      </c>
      <c r="K147" s="93" t="str">
        <f>[1]Traduzioni!$C$12</f>
        <v>Sold for full boxes only</v>
      </c>
    </row>
    <row r="148" spans="1:11" ht="32.25" customHeight="1" x14ac:dyDescent="0.2">
      <c r="A148" s="98">
        <v>600100000002</v>
      </c>
      <c r="B148" s="99" t="s">
        <v>803</v>
      </c>
      <c r="C148" s="100"/>
      <c r="D148" s="143" t="s">
        <v>701</v>
      </c>
      <c r="E148" s="162">
        <v>180</v>
      </c>
      <c r="F148" s="110">
        <v>162</v>
      </c>
      <c r="G148" s="143">
        <v>100</v>
      </c>
      <c r="H148" s="143"/>
      <c r="I148" s="143"/>
      <c r="J148" s="143" t="str">
        <f>J137</f>
        <v>4 шт  - pz - pcs</v>
      </c>
      <c r="K148" s="143" t="s">
        <v>709</v>
      </c>
    </row>
    <row r="149" spans="1:11" ht="49.5" customHeight="1" thickBot="1" x14ac:dyDescent="0.25">
      <c r="A149" s="66"/>
      <c r="B149" s="66"/>
      <c r="C149" s="66"/>
      <c r="D149" s="51"/>
      <c r="E149" s="113"/>
      <c r="F149" s="113"/>
      <c r="G149" s="66"/>
      <c r="H149" s="66"/>
      <c r="I149" s="66"/>
      <c r="J149" s="51"/>
      <c r="K149" s="66"/>
    </row>
    <row r="150" spans="1:11" ht="39" customHeight="1" thickBot="1" x14ac:dyDescent="0.25">
      <c r="A150" s="68" t="str">
        <f>[1]Traduzioni!$B$5</f>
        <v>ФОРМАТ</v>
      </c>
      <c r="B150" s="490" t="str">
        <f>[1]Traduzioni!$B$49</f>
        <v>Тоццетто 2х2</v>
      </c>
      <c r="C150" s="490"/>
      <c r="D150" s="114" t="str">
        <f>[1]Traduzioni!$B$6</f>
        <v>ОБРАБОТКА:</v>
      </c>
      <c r="E150" s="115"/>
      <c r="F150" s="115"/>
      <c r="G150" s="477" t="str">
        <f>[1]Traduzioni!$B$26</f>
        <v>Шик</v>
      </c>
      <c r="H150" s="477" t="s">
        <v>697</v>
      </c>
      <c r="I150" s="477" t="str">
        <f>[1]Traduzioni!$B$24</f>
        <v>Стекло</v>
      </c>
      <c r="J150" s="71"/>
      <c r="K150" s="72"/>
    </row>
    <row r="151" spans="1:11" ht="31.5" hidden="1" customHeight="1" thickBot="1" x14ac:dyDescent="0.25">
      <c r="A151" s="73" t="str">
        <f>[1]Traduzioni!$A$5</f>
        <v>FORMATO</v>
      </c>
      <c r="B151" s="491" t="str">
        <f>[1]Traduzioni!$A$49</f>
        <v>Tozzetto 2x2</v>
      </c>
      <c r="C151" s="491"/>
      <c r="D151" s="116" t="str">
        <f>[1]Traduzioni!$A$6</f>
        <v>FINITURA:</v>
      </c>
      <c r="E151" s="117"/>
      <c r="F151" s="117"/>
      <c r="G151" s="478" t="str">
        <f>[1]Traduzioni!$A$26</f>
        <v>Chic</v>
      </c>
      <c r="H151" s="478"/>
      <c r="I151" s="478"/>
      <c r="J151" s="76"/>
      <c r="K151" s="77"/>
    </row>
    <row r="152" spans="1:11" ht="31.5" hidden="1" customHeight="1" thickBot="1" x14ac:dyDescent="0.25">
      <c r="A152" s="78" t="str">
        <f>[1]Traduzioni!$C$5</f>
        <v>SIZE</v>
      </c>
      <c r="B152" s="492" t="str">
        <f>[1]Traduzioni!$C$49</f>
        <v>Tozzetto 2x2</v>
      </c>
      <c r="C152" s="492"/>
      <c r="D152" s="118" t="str">
        <f>[1]Traduzioni!$C$6</f>
        <v>FINISH:</v>
      </c>
      <c r="E152" s="119"/>
      <c r="F152" s="119"/>
      <c r="G152" s="479" t="str">
        <f>[1]Traduzioni!$C$26</f>
        <v>Chic</v>
      </c>
      <c r="H152" s="479"/>
      <c r="I152" s="479"/>
      <c r="J152" s="81"/>
      <c r="K152" s="82"/>
    </row>
    <row r="153" spans="1:11" ht="16.5" hidden="1" thickBot="1" x14ac:dyDescent="0.25">
      <c r="A153" s="66"/>
      <c r="B153" s="66"/>
      <c r="C153" s="66"/>
      <c r="D153" s="51"/>
      <c r="E153" s="113"/>
      <c r="F153" s="113"/>
      <c r="G153" s="66"/>
      <c r="H153" s="66"/>
      <c r="I153" s="66"/>
      <c r="J153" s="51"/>
      <c r="K153" s="66"/>
    </row>
    <row r="154" spans="1:11" ht="54" customHeight="1" thickBot="1" x14ac:dyDescent="0.25">
      <c r="A154" s="83" t="str">
        <f>[1]Traduzioni!$B$7</f>
        <v>КОД</v>
      </c>
      <c r="B154" s="84" t="str">
        <f>[1]Traduzioni!$B$8</f>
        <v>АРТИКУЛ</v>
      </c>
      <c r="C154" s="85"/>
      <c r="D154" s="83" t="str">
        <f>[1]Traduzioni!$B$9</f>
        <v>ЕД.ИЗМ.</v>
      </c>
      <c r="E154" s="120" t="str">
        <f>[1]Traduzioni!$B$10</f>
        <v>РУБЛИ</v>
      </c>
      <c r="F154" s="120" t="str">
        <f>[1]Traduzioni!$B$10</f>
        <v>РУБЛИ</v>
      </c>
      <c r="G154" s="83" t="str">
        <f>[1]Traduzioni!$B$13</f>
        <v>Штук в коробке</v>
      </c>
      <c r="H154" s="83" t="s">
        <v>698</v>
      </c>
      <c r="I154" s="83" t="s">
        <v>699</v>
      </c>
      <c r="J154" s="83" t="str">
        <f>[1]Traduzioni!$B$11</f>
        <v>Минималь-ный заказ</v>
      </c>
      <c r="K154" s="83" t="str">
        <f>[1]Traduzioni!$B$12</f>
        <v>Продается только коробками</v>
      </c>
    </row>
    <row r="155" spans="1:11" ht="48" hidden="1" thickBot="1" x14ac:dyDescent="0.25">
      <c r="A155" s="88" t="str">
        <f>[1]Traduzioni!$A$7</f>
        <v>CODICE</v>
      </c>
      <c r="B155" s="89" t="str">
        <f>[1]Traduzioni!$A$8</f>
        <v>ARTICOLO</v>
      </c>
      <c r="C155" s="90"/>
      <c r="D155" s="88" t="str">
        <f>[1]Traduzioni!$A$9</f>
        <v>U.M.</v>
      </c>
      <c r="E155" s="121" t="str">
        <f>[1]Traduzioni!$A$10</f>
        <v>RUBLI</v>
      </c>
      <c r="F155" s="121" t="str">
        <f>[1]Traduzioni!$A$10</f>
        <v>RUBLI</v>
      </c>
      <c r="G155" s="88" t="str">
        <f>[1]Traduzioni!$A$13</f>
        <v>Pz per scatola</v>
      </c>
      <c r="H155" s="88" t="str">
        <f>[1]Traduzioni!$A$14</f>
        <v>Mq per scatola</v>
      </c>
      <c r="I155" s="88" t="str">
        <f>[1]Traduzioni!$A$15</f>
        <v>Mq per pallet</v>
      </c>
      <c r="J155" s="88" t="str">
        <f>[1]Traduzioni!$A$11</f>
        <v>Ordine minimo</v>
      </c>
      <c r="K155" s="88" t="str">
        <f>[1]Traduzioni!$A$12</f>
        <v>Venduto solo a scatole intere</v>
      </c>
    </row>
    <row r="156" spans="1:11" ht="32.25" hidden="1" thickBot="1" x14ac:dyDescent="0.25">
      <c r="A156" s="93" t="str">
        <f>[1]Traduzioni!$C$7</f>
        <v>CODE</v>
      </c>
      <c r="B156" s="94" t="str">
        <f>[1]Traduzioni!$C$8</f>
        <v>ITEM</v>
      </c>
      <c r="C156" s="95"/>
      <c r="D156" s="93" t="str">
        <f>[1]Traduzioni!$C$9</f>
        <v>U.M.</v>
      </c>
      <c r="E156" s="122" t="str">
        <f>[1]Traduzioni!$C$10</f>
        <v>RUBLES</v>
      </c>
      <c r="F156" s="122" t="str">
        <f>[1]Traduzioni!$C$10</f>
        <v>RUBLES</v>
      </c>
      <c r="G156" s="93" t="str">
        <f>[1]Traduzioni!$C$13</f>
        <v>Pieces in a box</v>
      </c>
      <c r="H156" s="93" t="str">
        <f>[1]Traduzioni!$C$14</f>
        <v xml:space="preserve">Sqm in a box </v>
      </c>
      <c r="I156" s="93" t="str">
        <f>[1]Traduzioni!$C$15</f>
        <v xml:space="preserve">Sqm per pallet </v>
      </c>
      <c r="J156" s="93" t="str">
        <f>[1]Traduzioni!$C$11</f>
        <v>Min. Qty to be ordered</v>
      </c>
      <c r="K156" s="93" t="str">
        <f>[1]Traduzioni!$C$12</f>
        <v>Sold for full boxes only</v>
      </c>
    </row>
    <row r="157" spans="1:11" ht="33" customHeight="1" thickBot="1" x14ac:dyDescent="0.25">
      <c r="A157" s="240">
        <v>600090000025</v>
      </c>
      <c r="B157" s="146" t="s">
        <v>937</v>
      </c>
      <c r="C157" s="147"/>
      <c r="D157" s="513" t="s">
        <v>701</v>
      </c>
      <c r="E157" s="514">
        <v>328</v>
      </c>
      <c r="F157" s="515">
        <v>296</v>
      </c>
      <c r="G157" s="513">
        <v>100</v>
      </c>
      <c r="H157" s="513" t="s">
        <v>68</v>
      </c>
      <c r="I157" s="513" t="s">
        <v>68</v>
      </c>
      <c r="J157" s="513" t="s">
        <v>1440</v>
      </c>
      <c r="K157" s="513" t="s">
        <v>709</v>
      </c>
    </row>
    <row r="158" spans="1:11" ht="37.5" customHeight="1" x14ac:dyDescent="0.2">
      <c r="A158" s="241">
        <v>600090000026</v>
      </c>
      <c r="B158" s="148" t="s">
        <v>938</v>
      </c>
      <c r="C158" s="144"/>
      <c r="D158" s="513"/>
      <c r="E158" s="514">
        <v>0</v>
      </c>
      <c r="F158" s="515"/>
      <c r="G158" s="513"/>
      <c r="H158" s="513"/>
      <c r="I158" s="513"/>
      <c r="J158" s="513"/>
      <c r="K158" s="513"/>
    </row>
    <row r="159" spans="1:11" ht="46.5" customHeight="1" thickBot="1" x14ac:dyDescent="0.25">
      <c r="A159" s="66"/>
      <c r="B159" s="66"/>
      <c r="C159" s="66"/>
      <c r="D159" s="51"/>
      <c r="E159" s="113"/>
      <c r="F159" s="113"/>
      <c r="G159" s="66"/>
      <c r="H159" s="66"/>
      <c r="I159" s="66"/>
      <c r="J159" s="51"/>
      <c r="K159" s="66"/>
    </row>
    <row r="160" spans="1:11" ht="39" customHeight="1" thickBot="1" x14ac:dyDescent="0.25">
      <c r="A160" s="68" t="str">
        <f>[1]Traduzioni!$B$5</f>
        <v>ФОРМАТ</v>
      </c>
      <c r="B160" s="490" t="str">
        <f>[1]Traduzioni!$B$50</f>
        <v>Тоццетто 2,5х2,5</v>
      </c>
      <c r="C160" s="490"/>
      <c r="D160" s="114" t="str">
        <f>[1]Traduzioni!$B$6</f>
        <v>ОБРАБОТКА:</v>
      </c>
      <c r="E160" s="115"/>
      <c r="F160" s="115"/>
      <c r="G160" s="477" t="str">
        <f>[1]Traduzioni!$B$27</f>
        <v>Неон</v>
      </c>
      <c r="H160" s="477" t="s">
        <v>697</v>
      </c>
      <c r="I160" s="477" t="str">
        <f>[1]Traduzioni!$B$24</f>
        <v>Стекло</v>
      </c>
      <c r="J160" s="71"/>
      <c r="K160" s="72"/>
    </row>
    <row r="161" spans="1:11" ht="30.75" hidden="1" customHeight="1" thickBot="1" x14ac:dyDescent="0.25">
      <c r="A161" s="73" t="str">
        <f>[1]Traduzioni!$A$5</f>
        <v>FORMATO</v>
      </c>
      <c r="B161" s="491" t="str">
        <f>[1]Traduzioni!$A$50</f>
        <v>Tozzetto 2,5x2,5</v>
      </c>
      <c r="C161" s="491"/>
      <c r="D161" s="116" t="str">
        <f>[1]Traduzioni!$A$6</f>
        <v>FINITURA:</v>
      </c>
      <c r="E161" s="117"/>
      <c r="F161" s="117"/>
      <c r="G161" s="478" t="str">
        <f>[1]Traduzioni!$A$27</f>
        <v>Neon</v>
      </c>
      <c r="H161" s="478"/>
      <c r="I161" s="478"/>
      <c r="J161" s="76"/>
      <c r="K161" s="77"/>
    </row>
    <row r="162" spans="1:11" ht="30.75" hidden="1" customHeight="1" thickBot="1" x14ac:dyDescent="0.25">
      <c r="A162" s="78" t="str">
        <f>[1]Traduzioni!$C$5</f>
        <v>SIZE</v>
      </c>
      <c r="B162" s="492" t="str">
        <f>[1]Traduzioni!$C$50</f>
        <v>Tozzetto 2,5x2,5</v>
      </c>
      <c r="C162" s="492"/>
      <c r="D162" s="118" t="str">
        <f>[1]Traduzioni!$C$6</f>
        <v>FINISH:</v>
      </c>
      <c r="E162" s="119"/>
      <c r="F162" s="119"/>
      <c r="G162" s="479" t="str">
        <f>[1]Traduzioni!$C$27</f>
        <v>Neon</v>
      </c>
      <c r="H162" s="479"/>
      <c r="I162" s="479"/>
      <c r="J162" s="81"/>
      <c r="K162" s="82"/>
    </row>
    <row r="163" spans="1:11" ht="16.5" hidden="1" thickBot="1" x14ac:dyDescent="0.25">
      <c r="A163" s="66"/>
      <c r="B163" s="66"/>
      <c r="C163" s="66"/>
      <c r="D163" s="51"/>
      <c r="E163" s="113"/>
      <c r="F163" s="113"/>
      <c r="G163" s="66"/>
      <c r="H163" s="66"/>
      <c r="I163" s="66"/>
      <c r="J163" s="51"/>
      <c r="K163" s="66"/>
    </row>
    <row r="164" spans="1:11" ht="57.75" customHeight="1" x14ac:dyDescent="0.2">
      <c r="A164" s="83" t="str">
        <f>[1]Traduzioni!$B$7</f>
        <v>КОД</v>
      </c>
      <c r="B164" s="84" t="str">
        <f>[1]Traduzioni!$B$8</f>
        <v>АРТИКУЛ</v>
      </c>
      <c r="C164" s="85"/>
      <c r="D164" s="83" t="str">
        <f>[1]Traduzioni!$B$9</f>
        <v>ЕД.ИЗМ.</v>
      </c>
      <c r="E164" s="120" t="str">
        <f>[1]Traduzioni!$B$10</f>
        <v>РУБЛИ</v>
      </c>
      <c r="F164" s="120" t="str">
        <f>[1]Traduzioni!$B$10</f>
        <v>РУБЛИ</v>
      </c>
      <c r="G164" s="83" t="str">
        <f>[1]Traduzioni!$B$13</f>
        <v>Штук в коробке</v>
      </c>
      <c r="H164" s="83" t="s">
        <v>698</v>
      </c>
      <c r="I164" s="83" t="s">
        <v>699</v>
      </c>
      <c r="J164" s="83" t="str">
        <f>[1]Traduzioni!$B$11</f>
        <v>Минималь-ный заказ</v>
      </c>
      <c r="K164" s="83" t="str">
        <f>[1]Traduzioni!$B$12</f>
        <v>Продается только коробками</v>
      </c>
    </row>
    <row r="165" spans="1:11" ht="0.75" customHeight="1" thickBot="1" x14ac:dyDescent="0.25">
      <c r="A165" s="88" t="str">
        <f>[1]Traduzioni!$A$7</f>
        <v>CODICE</v>
      </c>
      <c r="B165" s="89" t="str">
        <f>[1]Traduzioni!$A$8</f>
        <v>ARTICOLO</v>
      </c>
      <c r="C165" s="90"/>
      <c r="D165" s="88" t="str">
        <f>[1]Traduzioni!$A$9</f>
        <v>U.M.</v>
      </c>
      <c r="E165" s="121" t="str">
        <f>[1]Traduzioni!$A$10</f>
        <v>RUBLI</v>
      </c>
      <c r="F165" s="121" t="str">
        <f>[1]Traduzioni!$A$10</f>
        <v>RUBLI</v>
      </c>
      <c r="G165" s="88" t="str">
        <f>[1]Traduzioni!$A$13</f>
        <v>Pz per scatola</v>
      </c>
      <c r="H165" s="88" t="str">
        <f>[1]Traduzioni!$A$14</f>
        <v>Mq per scatola</v>
      </c>
      <c r="I165" s="88" t="str">
        <f>[1]Traduzioni!$A$15</f>
        <v>Mq per pallet</v>
      </c>
      <c r="J165" s="88" t="str">
        <f>[1]Traduzioni!$A$11</f>
        <v>Ordine minimo</v>
      </c>
      <c r="K165" s="88" t="str">
        <f>[1]Traduzioni!$A$12</f>
        <v>Venduto solo a scatole intere</v>
      </c>
    </row>
    <row r="166" spans="1:11" ht="23.25" hidden="1" customHeight="1" thickBot="1" x14ac:dyDescent="0.25">
      <c r="A166" s="93" t="str">
        <f>[1]Traduzioni!$C$7</f>
        <v>CODE</v>
      </c>
      <c r="B166" s="94" t="str">
        <f>[1]Traduzioni!$C$8</f>
        <v>ITEM</v>
      </c>
      <c r="C166" s="95"/>
      <c r="D166" s="93" t="str">
        <f>[1]Traduzioni!$C$9</f>
        <v>U.M.</v>
      </c>
      <c r="E166" s="122" t="str">
        <f>[1]Traduzioni!$C$10</f>
        <v>RUBLES</v>
      </c>
      <c r="F166" s="122" t="str">
        <f>[1]Traduzioni!$C$10</f>
        <v>RUBLES</v>
      </c>
      <c r="G166" s="93" t="str">
        <f>[1]Traduzioni!$C$13</f>
        <v>Pieces in a box</v>
      </c>
      <c r="H166" s="93" t="str">
        <f>[1]Traduzioni!$C$14</f>
        <v xml:space="preserve">Sqm in a box </v>
      </c>
      <c r="I166" s="93" t="str">
        <f>[1]Traduzioni!$C$15</f>
        <v xml:space="preserve">Sqm per pallet </v>
      </c>
      <c r="J166" s="93" t="str">
        <f>[1]Traduzioni!$C$11</f>
        <v>Min. Qty to be ordered</v>
      </c>
      <c r="K166" s="93" t="str">
        <f>[1]Traduzioni!$C$12</f>
        <v>Sold for full boxes only</v>
      </c>
    </row>
    <row r="167" spans="1:11" ht="43.5" customHeight="1" thickBot="1" x14ac:dyDescent="0.25">
      <c r="A167" s="145">
        <v>600090000022</v>
      </c>
      <c r="B167" s="146" t="s">
        <v>763</v>
      </c>
      <c r="C167" s="147"/>
      <c r="D167" s="513" t="s">
        <v>701</v>
      </c>
      <c r="E167" s="514">
        <v>478</v>
      </c>
      <c r="F167" s="515">
        <v>262</v>
      </c>
      <c r="G167" s="513">
        <v>100</v>
      </c>
      <c r="H167" s="513" t="s">
        <v>68</v>
      </c>
      <c r="I167" s="513" t="s">
        <v>68</v>
      </c>
      <c r="J167" s="513" t="s">
        <v>1440</v>
      </c>
      <c r="K167" s="513" t="s">
        <v>709</v>
      </c>
    </row>
    <row r="168" spans="1:11" ht="45" customHeight="1" thickBot="1" x14ac:dyDescent="0.25">
      <c r="A168" s="145">
        <v>600090000021</v>
      </c>
      <c r="B168" s="148" t="s">
        <v>765</v>
      </c>
      <c r="C168" s="144"/>
      <c r="D168" s="513"/>
      <c r="E168" s="514">
        <v>0</v>
      </c>
      <c r="F168" s="515"/>
      <c r="G168" s="513"/>
      <c r="H168" s="513"/>
      <c r="I168" s="513"/>
      <c r="J168" s="513"/>
      <c r="K168" s="513"/>
    </row>
    <row r="169" spans="1:11" ht="38.25" customHeight="1" x14ac:dyDescent="0.2">
      <c r="A169" s="145">
        <v>600090000020</v>
      </c>
      <c r="B169" s="139" t="s">
        <v>766</v>
      </c>
      <c r="C169" s="140"/>
      <c r="D169" s="513"/>
      <c r="E169" s="514">
        <v>0</v>
      </c>
      <c r="F169" s="515"/>
      <c r="G169" s="513"/>
      <c r="H169" s="513"/>
      <c r="I169" s="513"/>
      <c r="J169" s="513"/>
      <c r="K169" s="513"/>
    </row>
    <row r="170" spans="1:11" ht="37.5" customHeight="1" x14ac:dyDescent="0.2"/>
    <row r="171" spans="1:11" ht="36.75" customHeight="1" x14ac:dyDescent="0.2"/>
    <row r="172" spans="1:11" ht="36" customHeight="1" x14ac:dyDescent="0.2"/>
    <row r="173" spans="1:11" ht="42" customHeight="1" x14ac:dyDescent="0.2"/>
  </sheetData>
  <sheetProtection selectLockedCells="1" selectUnlockedCells="1"/>
  <mergeCells count="203">
    <mergeCell ref="B161:C161"/>
    <mergeCell ref="G161:I161"/>
    <mergeCell ref="K167:K169"/>
    <mergeCell ref="D167:D169"/>
    <mergeCell ref="E167:E169"/>
    <mergeCell ref="F167:F169"/>
    <mergeCell ref="G167:G169"/>
    <mergeCell ref="B162:C162"/>
    <mergeCell ref="G162:I162"/>
    <mergeCell ref="H167:H169"/>
    <mergeCell ref="I167:I169"/>
    <mergeCell ref="J167:J169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B160:C160"/>
    <mergeCell ref="G160:I160"/>
    <mergeCell ref="B150:C150"/>
    <mergeCell ref="G150:I150"/>
    <mergeCell ref="B151:C151"/>
    <mergeCell ref="G151:I151"/>
    <mergeCell ref="B142:C142"/>
    <mergeCell ref="G142:I142"/>
    <mergeCell ref="B143:C143"/>
    <mergeCell ref="G143:I143"/>
    <mergeCell ref="B152:C152"/>
    <mergeCell ref="G152:I152"/>
    <mergeCell ref="B131:C131"/>
    <mergeCell ref="G131:I131"/>
    <mergeCell ref="B132:C132"/>
    <mergeCell ref="G132:I132"/>
    <mergeCell ref="H137:H139"/>
    <mergeCell ref="I137:I139"/>
    <mergeCell ref="J137:J139"/>
    <mergeCell ref="K137:K139"/>
    <mergeCell ref="B141:C141"/>
    <mergeCell ref="G141:I141"/>
    <mergeCell ref="D137:D139"/>
    <mergeCell ref="E137:E139"/>
    <mergeCell ref="F137:F139"/>
    <mergeCell ref="G137:G139"/>
    <mergeCell ref="K115:K116"/>
    <mergeCell ref="B118:C118"/>
    <mergeCell ref="G118:I118"/>
    <mergeCell ref="F125:F127"/>
    <mergeCell ref="G125:G127"/>
    <mergeCell ref="B119:C119"/>
    <mergeCell ref="G119:I119"/>
    <mergeCell ref="K125:K127"/>
    <mergeCell ref="B130:C130"/>
    <mergeCell ref="G130:I130"/>
    <mergeCell ref="D125:D127"/>
    <mergeCell ref="E125:E127"/>
    <mergeCell ref="B120:C120"/>
    <mergeCell ref="G120:I120"/>
    <mergeCell ref="H125:H127"/>
    <mergeCell ref="I125:I127"/>
    <mergeCell ref="J125:J127"/>
    <mergeCell ref="B110:C110"/>
    <mergeCell ref="G110:I110"/>
    <mergeCell ref="D115:D116"/>
    <mergeCell ref="E115:E116"/>
    <mergeCell ref="F115:F116"/>
    <mergeCell ref="G115:G116"/>
    <mergeCell ref="H115:H116"/>
    <mergeCell ref="I115:I116"/>
    <mergeCell ref="J115:J116"/>
    <mergeCell ref="B106:C106"/>
    <mergeCell ref="B108:C108"/>
    <mergeCell ref="G108:I108"/>
    <mergeCell ref="B109:C109"/>
    <mergeCell ref="G109:I109"/>
    <mergeCell ref="B100:C100"/>
    <mergeCell ref="G100:I100"/>
    <mergeCell ref="B101:C101"/>
    <mergeCell ref="G101:I101"/>
    <mergeCell ref="J95:J97"/>
    <mergeCell ref="K95:K97"/>
    <mergeCell ref="B99:C99"/>
    <mergeCell ref="G99:I99"/>
    <mergeCell ref="D95:D97"/>
    <mergeCell ref="E95:E97"/>
    <mergeCell ref="F95:F97"/>
    <mergeCell ref="G95:G97"/>
    <mergeCell ref="H95:H97"/>
    <mergeCell ref="B89:C89"/>
    <mergeCell ref="G89:I89"/>
    <mergeCell ref="B90:C90"/>
    <mergeCell ref="G90:I90"/>
    <mergeCell ref="G84:G86"/>
    <mergeCell ref="H84:H86"/>
    <mergeCell ref="I84:I86"/>
    <mergeCell ref="B86:C86"/>
    <mergeCell ref="I95:I97"/>
    <mergeCell ref="J84:J86"/>
    <mergeCell ref="K84:K86"/>
    <mergeCell ref="B88:C88"/>
    <mergeCell ref="G88:I88"/>
    <mergeCell ref="B83:C83"/>
    <mergeCell ref="B84:C84"/>
    <mergeCell ref="D84:D86"/>
    <mergeCell ref="E84:E86"/>
    <mergeCell ref="F84:F86"/>
    <mergeCell ref="B85:C85"/>
    <mergeCell ref="B77:C77"/>
    <mergeCell ref="G77:I77"/>
    <mergeCell ref="B78:C78"/>
    <mergeCell ref="G78:I78"/>
    <mergeCell ref="J69:J74"/>
    <mergeCell ref="K69:K74"/>
    <mergeCell ref="B76:C76"/>
    <mergeCell ref="G76:I76"/>
    <mergeCell ref="D69:D74"/>
    <mergeCell ref="E69:E74"/>
    <mergeCell ref="B62:C62"/>
    <mergeCell ref="G62:I62"/>
    <mergeCell ref="D55:D60"/>
    <mergeCell ref="E55:E60"/>
    <mergeCell ref="G50:I50"/>
    <mergeCell ref="H55:H60"/>
    <mergeCell ref="I55:I60"/>
    <mergeCell ref="F69:F74"/>
    <mergeCell ref="G69:G74"/>
    <mergeCell ref="B63:C63"/>
    <mergeCell ref="G63:I63"/>
    <mergeCell ref="B64:C64"/>
    <mergeCell ref="G64:I64"/>
    <mergeCell ref="H69:H74"/>
    <mergeCell ref="I69:I74"/>
    <mergeCell ref="J55:J60"/>
    <mergeCell ref="K55:K60"/>
    <mergeCell ref="K43:K44"/>
    <mergeCell ref="B48:C48"/>
    <mergeCell ref="G48:I48"/>
    <mergeCell ref="F55:F60"/>
    <mergeCell ref="G55:G60"/>
    <mergeCell ref="B49:C49"/>
    <mergeCell ref="G49:I49"/>
    <mergeCell ref="B50:C50"/>
    <mergeCell ref="J41:J42"/>
    <mergeCell ref="K41:K42"/>
    <mergeCell ref="D43:D44"/>
    <mergeCell ref="E43:E44"/>
    <mergeCell ref="F43:F44"/>
    <mergeCell ref="G43:G44"/>
    <mergeCell ref="H43:H44"/>
    <mergeCell ref="I43:I44"/>
    <mergeCell ref="J43:J44"/>
    <mergeCell ref="D41:D42"/>
    <mergeCell ref="E41:E42"/>
    <mergeCell ref="F41:F42"/>
    <mergeCell ref="G41:G42"/>
    <mergeCell ref="H41:H42"/>
    <mergeCell ref="B35:C35"/>
    <mergeCell ref="G35:I35"/>
    <mergeCell ref="B36:C36"/>
    <mergeCell ref="G36:I36"/>
    <mergeCell ref="I41:I42"/>
    <mergeCell ref="B20:C20"/>
    <mergeCell ref="G20:I20"/>
    <mergeCell ref="F27:F32"/>
    <mergeCell ref="G27:G32"/>
    <mergeCell ref="B21:C21"/>
    <mergeCell ref="G21:I21"/>
    <mergeCell ref="B22:C22"/>
    <mergeCell ref="B34:C34"/>
    <mergeCell ref="G34:I34"/>
    <mergeCell ref="D27:D32"/>
    <mergeCell ref="E27:E32"/>
    <mergeCell ref="G22:I22"/>
    <mergeCell ref="H27:H32"/>
    <mergeCell ref="I27:I32"/>
    <mergeCell ref="D14:D15"/>
    <mergeCell ref="E14:E15"/>
    <mergeCell ref="F14:F15"/>
    <mergeCell ref="G14:G15"/>
    <mergeCell ref="H14:H15"/>
    <mergeCell ref="I14:I15"/>
    <mergeCell ref="J14:J15"/>
    <mergeCell ref="J27:J32"/>
    <mergeCell ref="K27:K32"/>
    <mergeCell ref="K14:K15"/>
    <mergeCell ref="B1:B3"/>
    <mergeCell ref="D1:H1"/>
    <mergeCell ref="D2:H2"/>
    <mergeCell ref="D3:K3"/>
    <mergeCell ref="D12:D13"/>
    <mergeCell ref="E12:E13"/>
    <mergeCell ref="F12:F13"/>
    <mergeCell ref="G12:G13"/>
    <mergeCell ref="H12:H13"/>
    <mergeCell ref="B5:C7"/>
    <mergeCell ref="G5:I5"/>
    <mergeCell ref="G6:I6"/>
    <mergeCell ref="G7:I7"/>
    <mergeCell ref="I12:I13"/>
    <mergeCell ref="J12:J13"/>
    <mergeCell ref="K12:K13"/>
  </mergeCells>
  <pageMargins left="0.44027777777777777" right="0.27986111111111112" top="0.25972222222222224" bottom="0.4" header="0.51180555555555551" footer="0.51180555555555551"/>
  <pageSetup paperSize="9" scale="70" firstPageNumber="0" orientation="landscape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K169"/>
  <sheetViews>
    <sheetView zoomScale="90" zoomScaleNormal="90" zoomScaleSheetLayoutView="70" workbookViewId="0">
      <selection activeCell="A130" sqref="A130"/>
    </sheetView>
  </sheetViews>
  <sheetFormatPr defaultRowHeight="12.75" x14ac:dyDescent="0.2"/>
  <cols>
    <col min="1" max="1" width="18.85546875" customWidth="1"/>
    <col min="2" max="2" width="39.85546875" customWidth="1"/>
    <col min="3" max="3" width="1.5703125" customWidth="1"/>
    <col min="4" max="4" width="18.85546875" customWidth="1"/>
    <col min="5" max="6" width="13.85546875" customWidth="1"/>
    <col min="7" max="8" width="12.140625" customWidth="1"/>
    <col min="9" max="9" width="11.140625" customWidth="1"/>
    <col min="10" max="10" width="12.140625" customWidth="1"/>
    <col min="11" max="11" width="16.42578125" customWidth="1"/>
  </cols>
  <sheetData>
    <row r="1" spans="1:11" ht="68.25" customHeight="1" thickBot="1" x14ac:dyDescent="0.25">
      <c r="A1" s="55" t="s">
        <v>618</v>
      </c>
      <c r="B1" s="526" t="s">
        <v>1529</v>
      </c>
      <c r="C1" s="56"/>
      <c r="D1" s="517" t="s">
        <v>1383</v>
      </c>
      <c r="E1" s="517"/>
      <c r="F1" s="517"/>
      <c r="G1" s="517"/>
      <c r="H1" s="517"/>
      <c r="I1" s="57"/>
      <c r="J1" s="57"/>
      <c r="K1" s="58"/>
    </row>
    <row r="2" spans="1:11" ht="6.75" hidden="1" customHeight="1" thickBot="1" x14ac:dyDescent="0.25">
      <c r="A2" s="60" t="s">
        <v>1131</v>
      </c>
      <c r="B2" s="526"/>
      <c r="C2" s="61"/>
      <c r="D2" s="518" t="str">
        <f>[1]Traduzioni!$A$101</f>
        <v xml:space="preserve"> Gres Porcellanato colorato in massa         Full Body Coloured Porcelain Stoneware</v>
      </c>
      <c r="E2" s="518"/>
      <c r="F2" s="518"/>
      <c r="G2" s="518"/>
      <c r="H2" s="518"/>
      <c r="I2" s="62"/>
      <c r="J2" s="62"/>
      <c r="K2" s="63"/>
    </row>
    <row r="3" spans="1:11" ht="22.35" customHeight="1" thickBot="1" x14ac:dyDescent="0.25">
      <c r="A3" s="64" t="s">
        <v>1133</v>
      </c>
      <c r="B3" s="526"/>
      <c r="C3" s="65"/>
      <c r="D3" s="519" t="s">
        <v>1134</v>
      </c>
      <c r="E3" s="519"/>
      <c r="F3" s="519"/>
      <c r="G3" s="519"/>
      <c r="H3" s="519"/>
      <c r="I3" s="519"/>
      <c r="J3" s="519"/>
      <c r="K3" s="519"/>
    </row>
    <row r="4" spans="1:11" ht="16.5" thickBot="1" x14ac:dyDescent="0.25">
      <c r="A4" s="66"/>
      <c r="B4" s="66"/>
      <c r="C4" s="66"/>
      <c r="D4" s="51"/>
      <c r="E4" s="66"/>
      <c r="F4" s="66"/>
      <c r="G4" s="66"/>
      <c r="H4" s="66"/>
      <c r="I4" s="66"/>
      <c r="J4" s="51"/>
      <c r="K4" s="66"/>
    </row>
    <row r="5" spans="1:11" s="164" customFormat="1" ht="42.75" customHeight="1" thickBot="1" x14ac:dyDescent="0.25">
      <c r="A5" s="68" t="s">
        <v>1135</v>
      </c>
      <c r="B5" s="476" t="s">
        <v>1489</v>
      </c>
      <c r="C5" s="476"/>
      <c r="D5" s="69" t="s">
        <v>752</v>
      </c>
      <c r="E5" s="69"/>
      <c r="F5" s="69"/>
      <c r="G5" s="477" t="s">
        <v>836</v>
      </c>
      <c r="H5" s="477"/>
      <c r="I5" s="477"/>
      <c r="J5" s="71"/>
      <c r="K5" s="72"/>
    </row>
    <row r="6" spans="1:11" s="164" customFormat="1" ht="21" hidden="1" thickBot="1" x14ac:dyDescent="0.25">
      <c r="A6" s="73" t="s">
        <v>1136</v>
      </c>
      <c r="B6" s="476"/>
      <c r="C6" s="476"/>
      <c r="D6" s="74" t="s">
        <v>753</v>
      </c>
      <c r="E6" s="74"/>
      <c r="F6" s="74"/>
      <c r="G6" s="478" t="s">
        <v>838</v>
      </c>
      <c r="H6" s="478"/>
      <c r="I6" s="478"/>
      <c r="J6" s="76"/>
      <c r="K6" s="77"/>
    </row>
    <row r="7" spans="1:11" s="164" customFormat="1" ht="12.75" hidden="1" customHeight="1" thickBot="1" x14ac:dyDescent="0.25">
      <c r="A7" s="78" t="s">
        <v>1137</v>
      </c>
      <c r="B7" s="476"/>
      <c r="C7" s="476"/>
      <c r="D7" s="79" t="s">
        <v>754</v>
      </c>
      <c r="E7" s="79"/>
      <c r="F7" s="79"/>
      <c r="G7" s="479" t="s">
        <v>940</v>
      </c>
      <c r="H7" s="479"/>
      <c r="I7" s="479"/>
      <c r="J7" s="81"/>
      <c r="K7" s="82"/>
    </row>
    <row r="8" spans="1:11" ht="16.5" hidden="1" thickBot="1" x14ac:dyDescent="0.25">
      <c r="A8" s="66"/>
      <c r="B8" s="66"/>
      <c r="C8" s="66"/>
      <c r="D8" s="51"/>
      <c r="E8" s="66"/>
      <c r="F8" s="66"/>
      <c r="G8" s="66"/>
      <c r="H8" s="66"/>
      <c r="I8" s="66"/>
      <c r="J8" s="51"/>
      <c r="K8" s="66"/>
    </row>
    <row r="9" spans="1:11" ht="47.25" customHeight="1" thickBot="1" x14ac:dyDescent="0.25">
      <c r="A9" s="83" t="s">
        <v>1138</v>
      </c>
      <c r="B9" s="84" t="s">
        <v>1139</v>
      </c>
      <c r="C9" s="85"/>
      <c r="D9" s="83" t="s">
        <v>1140</v>
      </c>
      <c r="E9" s="86" t="s">
        <v>1141</v>
      </c>
      <c r="F9" s="86" t="s">
        <v>1141</v>
      </c>
      <c r="G9" s="83" t="s">
        <v>1142</v>
      </c>
      <c r="H9" s="83" t="s">
        <v>698</v>
      </c>
      <c r="I9" s="83" t="s">
        <v>699</v>
      </c>
      <c r="J9" s="83" t="s">
        <v>1143</v>
      </c>
      <c r="K9" s="83" t="s">
        <v>1144</v>
      </c>
    </row>
    <row r="10" spans="1:11" ht="22.5" hidden="1" customHeight="1" thickBot="1" x14ac:dyDescent="0.25">
      <c r="A10" s="88" t="s">
        <v>1145</v>
      </c>
      <c r="B10" s="89" t="s">
        <v>1146</v>
      </c>
      <c r="C10" s="90"/>
      <c r="D10" s="88" t="s">
        <v>1147</v>
      </c>
      <c r="E10" s="91" t="s">
        <v>1148</v>
      </c>
      <c r="F10" s="91" t="s">
        <v>1148</v>
      </c>
      <c r="G10" s="88" t="s">
        <v>1149</v>
      </c>
      <c r="H10" s="88" t="s">
        <v>1150</v>
      </c>
      <c r="I10" s="88" t="s">
        <v>1151</v>
      </c>
      <c r="J10" s="88" t="s">
        <v>1152</v>
      </c>
      <c r="K10" s="88" t="s">
        <v>1153</v>
      </c>
    </row>
    <row r="11" spans="1:11" ht="12.75" hidden="1" customHeight="1" thickBot="1" x14ac:dyDescent="0.25">
      <c r="A11" s="93" t="s">
        <v>1154</v>
      </c>
      <c r="B11" s="89" t="s">
        <v>1155</v>
      </c>
      <c r="C11" s="90"/>
      <c r="D11" s="88" t="s">
        <v>1147</v>
      </c>
      <c r="E11" s="91" t="s">
        <v>1156</v>
      </c>
      <c r="F11" s="91" t="s">
        <v>1156</v>
      </c>
      <c r="G11" s="88" t="s">
        <v>1157</v>
      </c>
      <c r="H11" s="88" t="s">
        <v>1158</v>
      </c>
      <c r="I11" s="88" t="s">
        <v>1159</v>
      </c>
      <c r="J11" s="88" t="s">
        <v>1160</v>
      </c>
      <c r="K11" s="88" t="s">
        <v>1161</v>
      </c>
    </row>
    <row r="12" spans="1:11" ht="33.75" customHeight="1" thickBot="1" x14ac:dyDescent="0.25">
      <c r="A12" s="302">
        <v>610010000177</v>
      </c>
      <c r="B12" s="303" t="s">
        <v>1530</v>
      </c>
      <c r="C12" s="363"/>
      <c r="D12" s="495" t="s">
        <v>806</v>
      </c>
      <c r="E12" s="497">
        <v>1064</v>
      </c>
      <c r="F12" s="482">
        <v>957</v>
      </c>
      <c r="G12" s="495">
        <v>5</v>
      </c>
      <c r="H12" s="495">
        <v>1.012</v>
      </c>
      <c r="I12" s="495">
        <v>33.396000000000001</v>
      </c>
      <c r="J12" s="495" t="s">
        <v>832</v>
      </c>
      <c r="K12" s="498" t="s">
        <v>808</v>
      </c>
    </row>
    <row r="13" spans="1:11" ht="28.5" customHeight="1" thickBot="1" x14ac:dyDescent="0.25">
      <c r="A13" s="305">
        <v>610010000178</v>
      </c>
      <c r="B13" s="306" t="s">
        <v>1531</v>
      </c>
      <c r="C13" s="364"/>
      <c r="D13" s="495"/>
      <c r="E13" s="497"/>
      <c r="F13" s="482"/>
      <c r="G13" s="495"/>
      <c r="H13" s="495"/>
      <c r="I13" s="495"/>
      <c r="J13" s="495"/>
      <c r="K13" s="498"/>
    </row>
    <row r="14" spans="1:11" ht="27" customHeight="1" x14ac:dyDescent="0.2">
      <c r="A14" s="308">
        <v>610010000179</v>
      </c>
      <c r="B14" s="306" t="s">
        <v>1532</v>
      </c>
      <c r="C14" s="130"/>
      <c r="D14" s="495"/>
      <c r="E14" s="497"/>
      <c r="F14" s="482"/>
      <c r="G14" s="495"/>
      <c r="H14" s="495"/>
      <c r="I14" s="495"/>
      <c r="J14" s="495"/>
      <c r="K14" s="498"/>
    </row>
    <row r="15" spans="1:11" ht="27.75" customHeight="1" thickBot="1" x14ac:dyDescent="0.25">
      <c r="A15" s="305">
        <v>610010000180</v>
      </c>
      <c r="B15" s="318" t="s">
        <v>1533</v>
      </c>
      <c r="C15" s="130"/>
      <c r="D15" s="684" t="s">
        <v>806</v>
      </c>
      <c r="E15" s="685">
        <v>1167</v>
      </c>
      <c r="F15" s="686">
        <v>1050</v>
      </c>
      <c r="G15" s="507">
        <v>5</v>
      </c>
      <c r="H15" s="507">
        <v>1.012</v>
      </c>
      <c r="I15" s="507">
        <v>33.396000000000001</v>
      </c>
      <c r="J15" s="507" t="s">
        <v>832</v>
      </c>
      <c r="K15" s="687" t="s">
        <v>808</v>
      </c>
    </row>
    <row r="16" spans="1:11" ht="31.5" customHeight="1" thickBot="1" x14ac:dyDescent="0.25">
      <c r="A16" s="311">
        <v>610010000181</v>
      </c>
      <c r="B16" s="312" t="s">
        <v>1534</v>
      </c>
      <c r="C16" s="367"/>
      <c r="D16" s="684"/>
      <c r="E16" s="685"/>
      <c r="F16" s="686"/>
      <c r="G16" s="507"/>
      <c r="H16" s="507"/>
      <c r="I16" s="507"/>
      <c r="J16" s="507"/>
      <c r="K16" s="687"/>
    </row>
    <row r="17" spans="1:11" ht="30.75" customHeight="1" thickBo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1" ht="31.5" customHeight="1" thickBot="1" x14ac:dyDescent="0.25">
      <c r="A18" s="68" t="s">
        <v>1135</v>
      </c>
      <c r="B18" s="598" t="s">
        <v>959</v>
      </c>
      <c r="C18" s="598"/>
      <c r="D18" s="69" t="s">
        <v>752</v>
      </c>
      <c r="E18" s="69"/>
      <c r="F18" s="69"/>
      <c r="G18" s="477" t="s">
        <v>836</v>
      </c>
      <c r="H18" s="477"/>
      <c r="I18" s="477"/>
      <c r="J18" s="71"/>
      <c r="K18" s="72"/>
    </row>
    <row r="19" spans="1:11" ht="30.75" hidden="1" customHeight="1" thickBot="1" x14ac:dyDescent="0.25">
      <c r="A19" s="73" t="s">
        <v>1136</v>
      </c>
      <c r="B19" s="599" t="s">
        <v>960</v>
      </c>
      <c r="C19" s="599"/>
      <c r="D19" s="74" t="s">
        <v>753</v>
      </c>
      <c r="E19" s="74"/>
      <c r="F19" s="74"/>
      <c r="G19" s="478" t="s">
        <v>838</v>
      </c>
      <c r="H19" s="478"/>
      <c r="I19" s="478"/>
      <c r="J19" s="76"/>
      <c r="K19" s="77"/>
    </row>
    <row r="20" spans="1:11" ht="30.75" hidden="1" customHeight="1" thickBot="1" x14ac:dyDescent="0.25">
      <c r="A20" s="78" t="s">
        <v>1137</v>
      </c>
      <c r="B20" s="600" t="s">
        <v>961</v>
      </c>
      <c r="C20" s="600"/>
      <c r="D20" s="79" t="s">
        <v>754</v>
      </c>
      <c r="E20" s="79"/>
      <c r="F20" s="79"/>
      <c r="G20" s="479" t="s">
        <v>940</v>
      </c>
      <c r="H20" s="479"/>
      <c r="I20" s="479"/>
      <c r="J20" s="81"/>
      <c r="K20" s="82"/>
    </row>
    <row r="21" spans="1:11" ht="16.5" hidden="1" thickBot="1" x14ac:dyDescent="0.25">
      <c r="A21" s="66"/>
      <c r="B21" s="66"/>
      <c r="C21" s="66"/>
      <c r="D21" s="51"/>
      <c r="E21" s="66"/>
      <c r="F21" s="66"/>
      <c r="G21" s="66"/>
      <c r="H21" s="66"/>
      <c r="I21" s="66"/>
      <c r="J21" s="51"/>
      <c r="K21" s="66"/>
    </row>
    <row r="22" spans="1:11" ht="49.5" customHeight="1" thickBot="1" x14ac:dyDescent="0.25">
      <c r="A22" s="83" t="s">
        <v>1138</v>
      </c>
      <c r="B22" s="84" t="s">
        <v>1139</v>
      </c>
      <c r="C22" s="85"/>
      <c r="D22" s="83" t="s">
        <v>1140</v>
      </c>
      <c r="E22" s="86" t="s">
        <v>1141</v>
      </c>
      <c r="F22" s="86" t="s">
        <v>1141</v>
      </c>
      <c r="G22" s="87" t="s">
        <v>1142</v>
      </c>
      <c r="H22" s="87" t="s">
        <v>698</v>
      </c>
      <c r="I22" s="87" t="s">
        <v>699</v>
      </c>
      <c r="J22" s="87" t="s">
        <v>1143</v>
      </c>
      <c r="K22" s="87" t="s">
        <v>1144</v>
      </c>
    </row>
    <row r="23" spans="1:11" ht="12.75" hidden="1" customHeight="1" thickBot="1" x14ac:dyDescent="0.25">
      <c r="A23" s="88" t="s">
        <v>1145</v>
      </c>
      <c r="B23" s="89" t="s">
        <v>1146</v>
      </c>
      <c r="C23" s="90"/>
      <c r="D23" s="88" t="s">
        <v>1147</v>
      </c>
      <c r="E23" s="91" t="s">
        <v>1148</v>
      </c>
      <c r="F23" s="91" t="s">
        <v>1148</v>
      </c>
      <c r="G23" s="92" t="s">
        <v>1149</v>
      </c>
      <c r="H23" s="92" t="s">
        <v>1150</v>
      </c>
      <c r="I23" s="92" t="s">
        <v>1151</v>
      </c>
      <c r="J23" s="92" t="s">
        <v>1152</v>
      </c>
      <c r="K23" s="92" t="s">
        <v>1153</v>
      </c>
    </row>
    <row r="24" spans="1:11" ht="12.75" hidden="1" customHeight="1" thickBot="1" x14ac:dyDescent="0.25">
      <c r="A24" s="93" t="s">
        <v>1154</v>
      </c>
      <c r="B24" s="94" t="s">
        <v>1155</v>
      </c>
      <c r="C24" s="95"/>
      <c r="D24" s="93" t="s">
        <v>1147</v>
      </c>
      <c r="E24" s="96" t="s">
        <v>1156</v>
      </c>
      <c r="F24" s="96" t="s">
        <v>1156</v>
      </c>
      <c r="G24" s="97" t="s">
        <v>1157</v>
      </c>
      <c r="H24" s="97" t="s">
        <v>1158</v>
      </c>
      <c r="I24" s="97" t="s">
        <v>1159</v>
      </c>
      <c r="J24" s="97" t="s">
        <v>1160</v>
      </c>
      <c r="K24" s="97" t="s">
        <v>1161</v>
      </c>
    </row>
    <row r="25" spans="1:11" ht="32.25" thickBot="1" x14ac:dyDescent="0.25">
      <c r="A25" s="302">
        <v>610130000019</v>
      </c>
      <c r="B25" s="387" t="s">
        <v>1535</v>
      </c>
      <c r="C25" s="304"/>
      <c r="D25" s="551" t="s">
        <v>687</v>
      </c>
      <c r="E25" s="628">
        <v>379</v>
      </c>
      <c r="F25" s="629">
        <v>341</v>
      </c>
      <c r="G25" s="551">
        <v>12</v>
      </c>
      <c r="H25" s="551">
        <v>5.4</v>
      </c>
      <c r="I25" s="551">
        <v>453.6</v>
      </c>
      <c r="J25" s="551" t="s">
        <v>1391</v>
      </c>
      <c r="K25" s="551" t="s">
        <v>808</v>
      </c>
    </row>
    <row r="26" spans="1:11" ht="38.25" customHeight="1" thickBot="1" x14ac:dyDescent="0.25">
      <c r="A26" s="302">
        <v>610130000020</v>
      </c>
      <c r="B26" s="99" t="s">
        <v>1536</v>
      </c>
      <c r="C26" s="307"/>
      <c r="D26" s="551"/>
      <c r="E26" s="628"/>
      <c r="F26" s="629"/>
      <c r="G26" s="551"/>
      <c r="H26" s="551"/>
      <c r="I26" s="551"/>
      <c r="J26" s="551"/>
      <c r="K26" s="551"/>
    </row>
    <row r="27" spans="1:11" ht="31.5" customHeight="1" thickBot="1" x14ac:dyDescent="0.25">
      <c r="A27" s="302">
        <v>610130000021</v>
      </c>
      <c r="B27" s="99" t="s">
        <v>1537</v>
      </c>
      <c r="C27" s="307"/>
      <c r="D27" s="551"/>
      <c r="E27" s="628"/>
      <c r="F27" s="629"/>
      <c r="G27" s="551"/>
      <c r="H27" s="551"/>
      <c r="I27" s="551"/>
      <c r="J27" s="551"/>
      <c r="K27" s="551"/>
    </row>
    <row r="28" spans="1:11" ht="31.5" customHeight="1" thickBot="1" x14ac:dyDescent="0.25">
      <c r="A28" s="302">
        <v>610130000022</v>
      </c>
      <c r="B28" s="99" t="s">
        <v>1538</v>
      </c>
      <c r="C28" s="319"/>
      <c r="D28" s="551"/>
      <c r="E28" s="628"/>
      <c r="F28" s="629"/>
      <c r="G28" s="551"/>
      <c r="H28" s="551"/>
      <c r="I28" s="551"/>
      <c r="J28" s="551"/>
      <c r="K28" s="551"/>
    </row>
    <row r="29" spans="1:11" ht="30.75" customHeight="1" thickBot="1" x14ac:dyDescent="0.25">
      <c r="A29" s="388">
        <v>610130000023</v>
      </c>
      <c r="B29" s="389" t="s">
        <v>1539</v>
      </c>
      <c r="C29" s="313"/>
      <c r="D29" s="551"/>
      <c r="E29" s="628"/>
      <c r="F29" s="629"/>
      <c r="G29" s="551"/>
      <c r="H29" s="551"/>
      <c r="I29" s="551"/>
      <c r="J29" s="551"/>
      <c r="K29" s="551"/>
    </row>
    <row r="30" spans="1:11" ht="31.5" customHeight="1" thickBot="1" x14ac:dyDescent="0.25">
      <c r="A30" s="66"/>
      <c r="B30" s="66"/>
      <c r="C30" s="66"/>
      <c r="D30" s="51"/>
      <c r="E30" s="113"/>
      <c r="F30" s="113"/>
      <c r="G30" s="66"/>
      <c r="H30" s="66"/>
      <c r="I30" s="66"/>
      <c r="J30" s="131"/>
      <c r="K30" s="131"/>
    </row>
    <row r="31" spans="1:11" ht="45.75" customHeight="1" x14ac:dyDescent="0.2">
      <c r="A31" s="68" t="s">
        <v>1135</v>
      </c>
      <c r="B31" s="598" t="s">
        <v>1540</v>
      </c>
      <c r="C31" s="598"/>
      <c r="D31" s="69" t="s">
        <v>752</v>
      </c>
      <c r="E31" s="69"/>
      <c r="F31" s="69"/>
      <c r="G31" s="477" t="s">
        <v>836</v>
      </c>
      <c r="H31" s="477"/>
      <c r="I31" s="477"/>
      <c r="J31" s="71"/>
      <c r="K31" s="72"/>
    </row>
    <row r="32" spans="1:11" ht="0.75" customHeight="1" thickBot="1" x14ac:dyDescent="0.25">
      <c r="A32" s="73" t="s">
        <v>1136</v>
      </c>
      <c r="B32" s="599" t="s">
        <v>1541</v>
      </c>
      <c r="C32" s="599"/>
      <c r="D32" s="74" t="s">
        <v>753</v>
      </c>
      <c r="E32" s="74"/>
      <c r="F32" s="74"/>
      <c r="G32" s="478" t="s">
        <v>838</v>
      </c>
      <c r="H32" s="478"/>
      <c r="I32" s="478"/>
      <c r="J32" s="76"/>
      <c r="K32" s="77"/>
    </row>
    <row r="33" spans="1:11" ht="31.5" hidden="1" customHeight="1" thickBot="1" x14ac:dyDescent="0.25">
      <c r="A33" s="78" t="s">
        <v>1137</v>
      </c>
      <c r="B33" s="600" t="s">
        <v>1542</v>
      </c>
      <c r="C33" s="600"/>
      <c r="D33" s="79" t="s">
        <v>754</v>
      </c>
      <c r="E33" s="79"/>
      <c r="F33" s="79"/>
      <c r="G33" s="479" t="s">
        <v>940</v>
      </c>
      <c r="H33" s="479"/>
      <c r="I33" s="479"/>
      <c r="J33" s="81"/>
      <c r="K33" s="82"/>
    </row>
    <row r="34" spans="1:11" ht="16.5" hidden="1" thickBot="1" x14ac:dyDescent="0.25">
      <c r="A34" s="66"/>
      <c r="B34" s="66"/>
      <c r="C34" s="66"/>
      <c r="D34" s="51"/>
      <c r="E34" s="66"/>
      <c r="F34" s="66"/>
      <c r="G34" s="66"/>
      <c r="H34" s="66"/>
      <c r="I34" s="66"/>
      <c r="J34" s="51"/>
      <c r="K34" s="66"/>
    </row>
    <row r="35" spans="1:11" ht="48.75" customHeight="1" thickBot="1" x14ac:dyDescent="0.25">
      <c r="A35" s="83" t="s">
        <v>1138</v>
      </c>
      <c r="B35" s="84" t="s">
        <v>1139</v>
      </c>
      <c r="C35" s="85"/>
      <c r="D35" s="83" t="s">
        <v>1140</v>
      </c>
      <c r="E35" s="86" t="s">
        <v>1141</v>
      </c>
      <c r="F35" s="86" t="s">
        <v>1141</v>
      </c>
      <c r="G35" s="87" t="s">
        <v>1142</v>
      </c>
      <c r="H35" s="87" t="s">
        <v>698</v>
      </c>
      <c r="I35" s="87" t="s">
        <v>699</v>
      </c>
      <c r="J35" s="87" t="s">
        <v>1143</v>
      </c>
      <c r="K35" s="87" t="s">
        <v>1144</v>
      </c>
    </row>
    <row r="36" spans="1:11" ht="39" hidden="1" customHeight="1" thickBot="1" x14ac:dyDescent="0.25">
      <c r="A36" s="88" t="s">
        <v>1145</v>
      </c>
      <c r="B36" s="89" t="s">
        <v>1146</v>
      </c>
      <c r="C36" s="90"/>
      <c r="D36" s="88" t="s">
        <v>1147</v>
      </c>
      <c r="E36" s="91" t="s">
        <v>1148</v>
      </c>
      <c r="F36" s="91" t="s">
        <v>1148</v>
      </c>
      <c r="G36" s="92" t="s">
        <v>1149</v>
      </c>
      <c r="H36" s="92" t="s">
        <v>1150</v>
      </c>
      <c r="I36" s="92" t="s">
        <v>1151</v>
      </c>
      <c r="J36" s="92" t="s">
        <v>1152</v>
      </c>
      <c r="K36" s="92" t="s">
        <v>1153</v>
      </c>
    </row>
    <row r="37" spans="1:11" ht="41.25" hidden="1" customHeight="1" thickBot="1" x14ac:dyDescent="0.25">
      <c r="A37" s="88" t="s">
        <v>1154</v>
      </c>
      <c r="B37" s="89" t="s">
        <v>1155</v>
      </c>
      <c r="C37" s="90"/>
      <c r="D37" s="88" t="s">
        <v>1147</v>
      </c>
      <c r="E37" s="91" t="s">
        <v>1156</v>
      </c>
      <c r="F37" s="91" t="s">
        <v>1156</v>
      </c>
      <c r="G37" s="92" t="s">
        <v>1157</v>
      </c>
      <c r="H37" s="92" t="s">
        <v>1158</v>
      </c>
      <c r="I37" s="92" t="s">
        <v>1159</v>
      </c>
      <c r="J37" s="92" t="s">
        <v>1160</v>
      </c>
      <c r="K37" s="92" t="s">
        <v>1161</v>
      </c>
    </row>
    <row r="38" spans="1:11" ht="32.25" thickBot="1" x14ac:dyDescent="0.25">
      <c r="A38" s="302">
        <v>610080000038</v>
      </c>
      <c r="B38" s="303" t="s">
        <v>1543</v>
      </c>
      <c r="C38" s="363"/>
      <c r="D38" s="495" t="s">
        <v>917</v>
      </c>
      <c r="E38" s="497">
        <v>1633</v>
      </c>
      <c r="F38" s="482">
        <v>1470</v>
      </c>
      <c r="G38" s="495">
        <v>5</v>
      </c>
      <c r="H38" s="495">
        <v>1.012</v>
      </c>
      <c r="I38" s="495">
        <v>33.396000000000001</v>
      </c>
      <c r="J38" s="495" t="s">
        <v>1391</v>
      </c>
      <c r="K38" s="498" t="s">
        <v>808</v>
      </c>
    </row>
    <row r="39" spans="1:11" ht="42" customHeight="1" thickBot="1" x14ac:dyDescent="0.25">
      <c r="A39" s="302">
        <v>610080000039</v>
      </c>
      <c r="B39" s="306" t="s">
        <v>1544</v>
      </c>
      <c r="C39" s="364"/>
      <c r="D39" s="495"/>
      <c r="E39" s="497"/>
      <c r="F39" s="482"/>
      <c r="G39" s="495"/>
      <c r="H39" s="495"/>
      <c r="I39" s="495"/>
      <c r="J39" s="495"/>
      <c r="K39" s="498"/>
    </row>
    <row r="40" spans="1:11" ht="38.25" customHeight="1" thickBot="1" x14ac:dyDescent="0.25">
      <c r="A40" s="390">
        <v>610080000040</v>
      </c>
      <c r="B40" s="391" t="s">
        <v>1545</v>
      </c>
      <c r="C40" s="130"/>
      <c r="D40" s="495"/>
      <c r="E40" s="497"/>
      <c r="F40" s="482"/>
      <c r="G40" s="495"/>
      <c r="H40" s="495"/>
      <c r="I40" s="495"/>
      <c r="J40" s="495"/>
      <c r="K40" s="498"/>
    </row>
    <row r="41" spans="1:11" ht="34.5" customHeight="1" thickBot="1" x14ac:dyDescent="0.25">
      <c r="A41" s="302">
        <v>610080000041</v>
      </c>
      <c r="B41" s="303" t="s">
        <v>1546</v>
      </c>
      <c r="C41" s="392"/>
      <c r="D41" s="507" t="s">
        <v>917</v>
      </c>
      <c r="E41" s="688">
        <v>1755</v>
      </c>
      <c r="F41" s="594">
        <v>1580</v>
      </c>
      <c r="G41" s="507">
        <v>5</v>
      </c>
      <c r="H41" s="507">
        <v>1.012</v>
      </c>
      <c r="I41" s="507">
        <v>33.396000000000001</v>
      </c>
      <c r="J41" s="507" t="s">
        <v>1391</v>
      </c>
      <c r="K41" s="687" t="s">
        <v>808</v>
      </c>
    </row>
    <row r="42" spans="1:11" ht="37.5" customHeight="1" thickBot="1" x14ac:dyDescent="0.25">
      <c r="A42" s="388">
        <v>610080000042</v>
      </c>
      <c r="B42" s="312" t="s">
        <v>1547</v>
      </c>
      <c r="C42" s="367"/>
      <c r="D42" s="507"/>
      <c r="E42" s="688"/>
      <c r="F42" s="594"/>
      <c r="G42" s="507"/>
      <c r="H42" s="507"/>
      <c r="I42" s="507"/>
      <c r="J42" s="507"/>
      <c r="K42" s="687"/>
    </row>
    <row r="43" spans="1:11" ht="30.75" customHeight="1" thickBot="1" x14ac:dyDescent="0.25">
      <c r="A43" s="76"/>
      <c r="B43" s="76"/>
      <c r="C43" s="76"/>
      <c r="D43" s="76"/>
      <c r="E43" s="321"/>
      <c r="F43" s="321"/>
      <c r="G43" s="76"/>
      <c r="H43" s="76"/>
      <c r="I43" s="76"/>
      <c r="J43" s="76"/>
      <c r="K43" s="76"/>
    </row>
    <row r="44" spans="1:11" ht="40.5" customHeight="1" thickBot="1" x14ac:dyDescent="0.25">
      <c r="A44" s="68" t="s">
        <v>1135</v>
      </c>
      <c r="B44" s="598" t="s">
        <v>1548</v>
      </c>
      <c r="C44" s="598"/>
      <c r="D44" s="69" t="s">
        <v>752</v>
      </c>
      <c r="E44" s="69"/>
      <c r="F44" s="69"/>
      <c r="G44" s="477" t="s">
        <v>836</v>
      </c>
      <c r="H44" s="477"/>
      <c r="I44" s="477"/>
      <c r="J44" s="71"/>
      <c r="K44" s="72"/>
    </row>
    <row r="45" spans="1:11" ht="31.5" hidden="1" customHeight="1" thickBot="1" x14ac:dyDescent="0.25">
      <c r="A45" s="73" t="s">
        <v>1136</v>
      </c>
      <c r="B45" s="599" t="s">
        <v>1549</v>
      </c>
      <c r="C45" s="599"/>
      <c r="D45" s="74" t="s">
        <v>753</v>
      </c>
      <c r="E45" s="74"/>
      <c r="F45" s="74"/>
      <c r="G45" s="478" t="s">
        <v>838</v>
      </c>
      <c r="H45" s="478"/>
      <c r="I45" s="478"/>
      <c r="J45" s="76"/>
      <c r="K45" s="77"/>
    </row>
    <row r="46" spans="1:11" ht="31.5" hidden="1" customHeight="1" thickBot="1" x14ac:dyDescent="0.25">
      <c r="A46" s="78" t="s">
        <v>1137</v>
      </c>
      <c r="B46" s="600" t="s">
        <v>1550</v>
      </c>
      <c r="C46" s="600"/>
      <c r="D46" s="79" t="s">
        <v>754</v>
      </c>
      <c r="E46" s="79"/>
      <c r="F46" s="79"/>
      <c r="G46" s="479" t="s">
        <v>940</v>
      </c>
      <c r="H46" s="479"/>
      <c r="I46" s="479"/>
      <c r="J46" s="81"/>
      <c r="K46" s="82"/>
    </row>
    <row r="47" spans="1:11" ht="16.5" hidden="1" thickBot="1" x14ac:dyDescent="0.25">
      <c r="A47" s="66"/>
      <c r="B47" s="66"/>
      <c r="C47" s="66"/>
      <c r="D47" s="51"/>
      <c r="E47" s="66"/>
      <c r="F47" s="66"/>
      <c r="G47" s="66"/>
      <c r="H47" s="66"/>
      <c r="I47" s="66"/>
      <c r="J47" s="51"/>
      <c r="K47" s="66"/>
    </row>
    <row r="48" spans="1:11" ht="48.75" customHeight="1" thickBot="1" x14ac:dyDescent="0.25">
      <c r="A48" s="83" t="s">
        <v>1138</v>
      </c>
      <c r="B48" s="84" t="s">
        <v>1139</v>
      </c>
      <c r="C48" s="85"/>
      <c r="D48" s="83" t="s">
        <v>1140</v>
      </c>
      <c r="E48" s="86" t="s">
        <v>1141</v>
      </c>
      <c r="F48" s="86" t="s">
        <v>1141</v>
      </c>
      <c r="G48" s="87" t="s">
        <v>1142</v>
      </c>
      <c r="H48" s="87" t="s">
        <v>698</v>
      </c>
      <c r="I48" s="87" t="s">
        <v>699</v>
      </c>
      <c r="J48" s="87" t="s">
        <v>1143</v>
      </c>
      <c r="K48" s="87" t="s">
        <v>1144</v>
      </c>
    </row>
    <row r="49" spans="1:11" ht="36.75" hidden="1" customHeight="1" thickBot="1" x14ac:dyDescent="0.25">
      <c r="A49" s="88" t="s">
        <v>1145</v>
      </c>
      <c r="B49" s="89" t="s">
        <v>1146</v>
      </c>
      <c r="C49" s="90"/>
      <c r="D49" s="88" t="s">
        <v>1147</v>
      </c>
      <c r="E49" s="91" t="s">
        <v>1148</v>
      </c>
      <c r="F49" s="91" t="s">
        <v>1148</v>
      </c>
      <c r="G49" s="92" t="s">
        <v>1149</v>
      </c>
      <c r="H49" s="92" t="s">
        <v>1150</v>
      </c>
      <c r="I49" s="92" t="s">
        <v>1151</v>
      </c>
      <c r="J49" s="92" t="s">
        <v>1152</v>
      </c>
      <c r="K49" s="92" t="s">
        <v>1153</v>
      </c>
    </row>
    <row r="50" spans="1:11" ht="33.75" hidden="1" customHeight="1" thickBot="1" x14ac:dyDescent="0.25">
      <c r="A50" s="88" t="s">
        <v>1154</v>
      </c>
      <c r="B50" s="89" t="s">
        <v>1155</v>
      </c>
      <c r="C50" s="90"/>
      <c r="D50" s="88" t="s">
        <v>1147</v>
      </c>
      <c r="E50" s="91" t="s">
        <v>1156</v>
      </c>
      <c r="F50" s="91" t="s">
        <v>1156</v>
      </c>
      <c r="G50" s="92" t="s">
        <v>1157</v>
      </c>
      <c r="H50" s="92" t="s">
        <v>1158</v>
      </c>
      <c r="I50" s="92" t="s">
        <v>1159</v>
      </c>
      <c r="J50" s="92" t="s">
        <v>1160</v>
      </c>
      <c r="K50" s="92" t="s">
        <v>1161</v>
      </c>
    </row>
    <row r="51" spans="1:11" ht="32.25" thickBot="1" x14ac:dyDescent="0.25">
      <c r="A51" s="302">
        <v>610090000095</v>
      </c>
      <c r="B51" s="303" t="s">
        <v>1551</v>
      </c>
      <c r="C51" s="304"/>
      <c r="D51" s="551" t="s">
        <v>701</v>
      </c>
      <c r="E51" s="556">
        <v>159</v>
      </c>
      <c r="F51" s="557">
        <v>143</v>
      </c>
      <c r="G51" s="501">
        <v>10</v>
      </c>
      <c r="H51" s="501"/>
      <c r="I51" s="501"/>
      <c r="J51" s="501" t="s">
        <v>1391</v>
      </c>
      <c r="K51" s="502" t="s">
        <v>808</v>
      </c>
    </row>
    <row r="52" spans="1:11" ht="42.75" customHeight="1" thickBot="1" x14ac:dyDescent="0.25">
      <c r="A52" s="302">
        <v>610090000096</v>
      </c>
      <c r="B52" s="306" t="s">
        <v>1552</v>
      </c>
      <c r="C52" s="307"/>
      <c r="D52" s="551"/>
      <c r="E52" s="556"/>
      <c r="F52" s="557"/>
      <c r="G52" s="501"/>
      <c r="H52" s="501"/>
      <c r="I52" s="501"/>
      <c r="J52" s="501"/>
      <c r="K52" s="502"/>
    </row>
    <row r="53" spans="1:11" ht="36" customHeight="1" thickBot="1" x14ac:dyDescent="0.25">
      <c r="A53" s="302">
        <v>610090000097</v>
      </c>
      <c r="B53" s="391" t="s">
        <v>1553</v>
      </c>
      <c r="C53" s="307"/>
      <c r="D53" s="551"/>
      <c r="E53" s="556"/>
      <c r="F53" s="557"/>
      <c r="G53" s="501"/>
      <c r="H53" s="501"/>
      <c r="I53" s="501"/>
      <c r="J53" s="501"/>
      <c r="K53" s="502"/>
    </row>
    <row r="54" spans="1:11" ht="36.75" customHeight="1" thickBot="1" x14ac:dyDescent="0.25">
      <c r="A54" s="302">
        <v>610090000098</v>
      </c>
      <c r="B54" s="303" t="s">
        <v>1554</v>
      </c>
      <c r="C54" s="319"/>
      <c r="D54" s="551"/>
      <c r="E54" s="556"/>
      <c r="F54" s="557"/>
      <c r="G54" s="501"/>
      <c r="H54" s="501"/>
      <c r="I54" s="501"/>
      <c r="J54" s="501"/>
      <c r="K54" s="502"/>
    </row>
    <row r="55" spans="1:11" ht="37.5" customHeight="1" thickBot="1" x14ac:dyDescent="0.25">
      <c r="A55" s="388">
        <v>610090000099</v>
      </c>
      <c r="B55" s="312" t="s">
        <v>1555</v>
      </c>
      <c r="C55" s="313"/>
      <c r="D55" s="551"/>
      <c r="E55" s="556"/>
      <c r="F55" s="557"/>
      <c r="G55" s="501"/>
      <c r="H55" s="501"/>
      <c r="I55" s="501"/>
      <c r="J55" s="501"/>
      <c r="K55" s="502"/>
    </row>
    <row r="56" spans="1:11" ht="30" customHeight="1" thickBot="1" x14ac:dyDescent="0.25">
      <c r="A56" s="51"/>
      <c r="B56" s="51"/>
      <c r="C56" s="51"/>
      <c r="D56" s="51"/>
      <c r="E56" s="138"/>
      <c r="F56" s="138"/>
      <c r="G56" s="51"/>
      <c r="H56" s="51"/>
      <c r="I56" s="51"/>
      <c r="J56" s="51"/>
      <c r="K56" s="51"/>
    </row>
    <row r="57" spans="1:11" ht="49.5" customHeight="1" thickBot="1" x14ac:dyDescent="0.25">
      <c r="A57" s="68" t="s">
        <v>1135</v>
      </c>
      <c r="B57" s="598" t="s">
        <v>1556</v>
      </c>
      <c r="C57" s="598"/>
      <c r="D57" s="69" t="s">
        <v>752</v>
      </c>
      <c r="E57" s="69"/>
      <c r="F57" s="69"/>
      <c r="G57" s="477" t="s">
        <v>836</v>
      </c>
      <c r="H57" s="477"/>
      <c r="I57" s="477"/>
      <c r="J57" s="71"/>
      <c r="K57" s="72"/>
    </row>
    <row r="58" spans="1:11" ht="30.75" hidden="1" customHeight="1" thickBot="1" x14ac:dyDescent="0.25">
      <c r="A58" s="73" t="s">
        <v>1136</v>
      </c>
      <c r="B58" s="599" t="s">
        <v>1557</v>
      </c>
      <c r="C58" s="599"/>
      <c r="D58" s="74" t="s">
        <v>753</v>
      </c>
      <c r="E58" s="74"/>
      <c r="F58" s="74"/>
      <c r="G58" s="478" t="s">
        <v>838</v>
      </c>
      <c r="H58" s="478"/>
      <c r="I58" s="478"/>
      <c r="J58" s="76"/>
      <c r="K58" s="77"/>
    </row>
    <row r="59" spans="1:11" ht="30.75" hidden="1" customHeight="1" thickBot="1" x14ac:dyDescent="0.25">
      <c r="A59" s="78" t="s">
        <v>1137</v>
      </c>
      <c r="B59" s="600" t="s">
        <v>1558</v>
      </c>
      <c r="C59" s="600"/>
      <c r="D59" s="79" t="s">
        <v>754</v>
      </c>
      <c r="E59" s="79"/>
      <c r="F59" s="79"/>
      <c r="G59" s="479" t="s">
        <v>940</v>
      </c>
      <c r="H59" s="479"/>
      <c r="I59" s="479"/>
      <c r="J59" s="81"/>
      <c r="K59" s="82"/>
    </row>
    <row r="60" spans="1:11" ht="16.5" hidden="1" thickBot="1" x14ac:dyDescent="0.25">
      <c r="A60" s="66"/>
      <c r="B60" s="66"/>
      <c r="C60" s="66"/>
      <c r="D60" s="51"/>
      <c r="E60" s="66"/>
      <c r="F60" s="66"/>
      <c r="G60" s="66"/>
      <c r="H60" s="66"/>
      <c r="I60" s="66"/>
      <c r="J60" s="51"/>
      <c r="K60" s="66"/>
    </row>
    <row r="61" spans="1:11" ht="48" customHeight="1" thickBot="1" x14ac:dyDescent="0.25">
      <c r="A61" s="83" t="s">
        <v>1138</v>
      </c>
      <c r="B61" s="84" t="s">
        <v>1139</v>
      </c>
      <c r="C61" s="85"/>
      <c r="D61" s="83" t="s">
        <v>1140</v>
      </c>
      <c r="E61" s="86" t="s">
        <v>1141</v>
      </c>
      <c r="F61" s="86" t="s">
        <v>1141</v>
      </c>
      <c r="G61" s="87" t="s">
        <v>1142</v>
      </c>
      <c r="H61" s="87" t="s">
        <v>698</v>
      </c>
      <c r="I61" s="87" t="s">
        <v>699</v>
      </c>
      <c r="J61" s="87" t="s">
        <v>1143</v>
      </c>
      <c r="K61" s="87" t="s">
        <v>1144</v>
      </c>
    </row>
    <row r="62" spans="1:11" ht="37.5" hidden="1" customHeight="1" thickBot="1" x14ac:dyDescent="0.25">
      <c r="A62" s="88" t="s">
        <v>1145</v>
      </c>
      <c r="B62" s="89" t="s">
        <v>1146</v>
      </c>
      <c r="C62" s="90"/>
      <c r="D62" s="88" t="s">
        <v>1147</v>
      </c>
      <c r="E62" s="91" t="s">
        <v>1148</v>
      </c>
      <c r="F62" s="91" t="s">
        <v>1148</v>
      </c>
      <c r="G62" s="92" t="s">
        <v>1149</v>
      </c>
      <c r="H62" s="92" t="s">
        <v>1150</v>
      </c>
      <c r="I62" s="92" t="s">
        <v>1151</v>
      </c>
      <c r="J62" s="92" t="s">
        <v>1152</v>
      </c>
      <c r="K62" s="92" t="s">
        <v>1153</v>
      </c>
    </row>
    <row r="63" spans="1:11" ht="33.75" hidden="1" customHeight="1" thickBot="1" x14ac:dyDescent="0.25">
      <c r="A63" s="93" t="s">
        <v>1154</v>
      </c>
      <c r="B63" s="94" t="s">
        <v>1155</v>
      </c>
      <c r="C63" s="95"/>
      <c r="D63" s="93" t="s">
        <v>1147</v>
      </c>
      <c r="E63" s="96" t="s">
        <v>1156</v>
      </c>
      <c r="F63" s="96" t="s">
        <v>1156</v>
      </c>
      <c r="G63" s="97" t="s">
        <v>1157</v>
      </c>
      <c r="H63" s="97" t="s">
        <v>1158</v>
      </c>
      <c r="I63" s="97" t="s">
        <v>1159</v>
      </c>
      <c r="J63" s="97" t="s">
        <v>1160</v>
      </c>
      <c r="K63" s="97" t="s">
        <v>1161</v>
      </c>
    </row>
    <row r="64" spans="1:11" ht="39.75" customHeight="1" thickBot="1" x14ac:dyDescent="0.25">
      <c r="A64" s="302">
        <v>610090000100</v>
      </c>
      <c r="B64" s="303" t="s">
        <v>1559</v>
      </c>
      <c r="C64" s="304"/>
      <c r="D64" s="551" t="s">
        <v>701</v>
      </c>
      <c r="E64" s="628">
        <v>94</v>
      </c>
      <c r="F64" s="629">
        <v>85</v>
      </c>
      <c r="G64" s="551">
        <v>20</v>
      </c>
      <c r="H64" s="551"/>
      <c r="I64" s="551"/>
      <c r="J64" s="551" t="s">
        <v>1391</v>
      </c>
      <c r="K64" s="551" t="s">
        <v>808</v>
      </c>
    </row>
    <row r="65" spans="1:11" ht="44.25" customHeight="1" thickBot="1" x14ac:dyDescent="0.25">
      <c r="A65" s="302">
        <v>610090000101</v>
      </c>
      <c r="B65" s="306" t="s">
        <v>1560</v>
      </c>
      <c r="C65" s="307"/>
      <c r="D65" s="551"/>
      <c r="E65" s="628"/>
      <c r="F65" s="629"/>
      <c r="G65" s="551"/>
      <c r="H65" s="551"/>
      <c r="I65" s="551"/>
      <c r="J65" s="551"/>
      <c r="K65" s="551"/>
    </row>
    <row r="66" spans="1:11" ht="39.75" customHeight="1" thickBot="1" x14ac:dyDescent="0.25">
      <c r="A66" s="302">
        <v>610090000102</v>
      </c>
      <c r="B66" s="391" t="s">
        <v>1561</v>
      </c>
      <c r="C66" s="307"/>
      <c r="D66" s="551"/>
      <c r="E66" s="628"/>
      <c r="F66" s="629"/>
      <c r="G66" s="551"/>
      <c r="H66" s="551"/>
      <c r="I66" s="551"/>
      <c r="J66" s="551"/>
      <c r="K66" s="551"/>
    </row>
    <row r="67" spans="1:11" ht="36" customHeight="1" thickBot="1" x14ac:dyDescent="0.25">
      <c r="A67" s="302">
        <v>610090000103</v>
      </c>
      <c r="B67" s="303" t="s">
        <v>1562</v>
      </c>
      <c r="C67" s="310"/>
      <c r="D67" s="551"/>
      <c r="E67" s="628"/>
      <c r="F67" s="629"/>
      <c r="G67" s="551"/>
      <c r="H67" s="551"/>
      <c r="I67" s="551"/>
      <c r="J67" s="551"/>
      <c r="K67" s="551"/>
    </row>
    <row r="68" spans="1:11" ht="39.75" customHeight="1" thickBot="1" x14ac:dyDescent="0.25">
      <c r="A68" s="388">
        <v>610090000104</v>
      </c>
      <c r="B68" s="312" t="s">
        <v>1563</v>
      </c>
      <c r="C68" s="313"/>
      <c r="D68" s="551"/>
      <c r="E68" s="628"/>
      <c r="F68" s="629"/>
      <c r="G68" s="551"/>
      <c r="H68" s="551"/>
      <c r="I68" s="551"/>
      <c r="J68" s="551"/>
      <c r="K68" s="551"/>
    </row>
    <row r="69" spans="1:11" ht="30" customHeight="1" thickBot="1" x14ac:dyDescent="0.25">
      <c r="A69" s="51"/>
      <c r="B69" s="51"/>
      <c r="C69" s="51"/>
      <c r="D69" s="51"/>
      <c r="E69" s="138"/>
      <c r="F69" s="138"/>
      <c r="G69" s="51"/>
      <c r="H69" s="51"/>
      <c r="I69" s="51"/>
      <c r="J69" s="51"/>
      <c r="K69" s="51"/>
    </row>
    <row r="70" spans="1:11" ht="42" customHeight="1" thickBot="1" x14ac:dyDescent="0.25">
      <c r="A70" s="68" t="s">
        <v>1135</v>
      </c>
      <c r="B70" s="509" t="str">
        <f>[1]Traduzioni!$B$48</f>
        <v>Бордюр 0,8х45</v>
      </c>
      <c r="C70" s="509"/>
      <c r="D70" s="69" t="s">
        <v>752</v>
      </c>
      <c r="E70" s="69"/>
      <c r="F70" s="69"/>
      <c r="G70" s="477" t="s">
        <v>726</v>
      </c>
      <c r="H70" s="477" t="s">
        <v>697</v>
      </c>
      <c r="I70" s="477" t="s">
        <v>726</v>
      </c>
      <c r="J70" s="71"/>
      <c r="K70" s="72"/>
    </row>
    <row r="71" spans="1:11" ht="30.75" hidden="1" customHeight="1" thickBot="1" x14ac:dyDescent="0.25">
      <c r="A71" s="73" t="s">
        <v>1136</v>
      </c>
      <c r="B71" s="510" t="str">
        <f>[1]Traduzioni!$A$48</f>
        <v>Listello 0,8x45</v>
      </c>
      <c r="C71" s="510"/>
      <c r="D71" s="74" t="s">
        <v>753</v>
      </c>
      <c r="E71" s="74"/>
      <c r="F71" s="74"/>
      <c r="G71" s="478" t="s">
        <v>728</v>
      </c>
      <c r="H71" s="478" t="s">
        <v>697</v>
      </c>
      <c r="I71" s="478" t="s">
        <v>728</v>
      </c>
      <c r="J71" s="76"/>
      <c r="K71" s="77"/>
    </row>
    <row r="72" spans="1:11" ht="30" hidden="1" customHeight="1" thickBot="1" x14ac:dyDescent="0.25">
      <c r="A72" s="78" t="s">
        <v>1137</v>
      </c>
      <c r="B72" s="511" t="str">
        <f>[1]Traduzioni!$C$48</f>
        <v>Listello 0,8x45</v>
      </c>
      <c r="C72" s="511"/>
      <c r="D72" s="79" t="s">
        <v>754</v>
      </c>
      <c r="E72" s="79"/>
      <c r="F72" s="79"/>
      <c r="G72" s="479" t="s">
        <v>798</v>
      </c>
      <c r="H72" s="479" t="s">
        <v>697</v>
      </c>
      <c r="I72" s="479" t="s">
        <v>798</v>
      </c>
      <c r="J72" s="81"/>
      <c r="K72" s="82"/>
    </row>
    <row r="73" spans="1:11" ht="16.5" hidden="1" thickBot="1" x14ac:dyDescent="0.25">
      <c r="A73" s="66"/>
      <c r="B73" s="66"/>
      <c r="C73" s="66"/>
      <c r="D73" s="51"/>
      <c r="E73" s="66"/>
      <c r="F73" s="66"/>
      <c r="G73" s="66"/>
      <c r="H73" s="66"/>
      <c r="I73" s="66"/>
      <c r="J73" s="51"/>
      <c r="K73" s="66"/>
    </row>
    <row r="74" spans="1:11" ht="49.5" customHeight="1" thickBot="1" x14ac:dyDescent="0.25">
      <c r="A74" s="83" t="s">
        <v>1138</v>
      </c>
      <c r="B74" s="84" t="s">
        <v>1139</v>
      </c>
      <c r="C74" s="85"/>
      <c r="D74" s="83" t="s">
        <v>1140</v>
      </c>
      <c r="E74" s="86" t="s">
        <v>1141</v>
      </c>
      <c r="F74" s="86" t="s">
        <v>1141</v>
      </c>
      <c r="G74" s="87" t="s">
        <v>1142</v>
      </c>
      <c r="H74" s="87" t="s">
        <v>698</v>
      </c>
      <c r="I74" s="87" t="s">
        <v>699</v>
      </c>
      <c r="J74" s="87" t="s">
        <v>1143</v>
      </c>
      <c r="K74" s="87" t="s">
        <v>1144</v>
      </c>
    </row>
    <row r="75" spans="1:11" ht="24" hidden="1" customHeight="1" thickBot="1" x14ac:dyDescent="0.25">
      <c r="A75" s="88" t="s">
        <v>1145</v>
      </c>
      <c r="B75" s="89" t="s">
        <v>1146</v>
      </c>
      <c r="C75" s="90"/>
      <c r="D75" s="88" t="s">
        <v>1147</v>
      </c>
      <c r="E75" s="91" t="s">
        <v>1148</v>
      </c>
      <c r="F75" s="91" t="s">
        <v>1148</v>
      </c>
      <c r="G75" s="92" t="s">
        <v>1149</v>
      </c>
      <c r="H75" s="92" t="s">
        <v>1150</v>
      </c>
      <c r="I75" s="92" t="s">
        <v>1151</v>
      </c>
      <c r="J75" s="92" t="s">
        <v>1152</v>
      </c>
      <c r="K75" s="92" t="s">
        <v>1153</v>
      </c>
    </row>
    <row r="76" spans="1:11" ht="24" hidden="1" customHeight="1" thickBot="1" x14ac:dyDescent="0.25">
      <c r="A76" s="88" t="s">
        <v>1154</v>
      </c>
      <c r="B76" s="89" t="s">
        <v>1155</v>
      </c>
      <c r="C76" s="90"/>
      <c r="D76" s="88" t="s">
        <v>1147</v>
      </c>
      <c r="E76" s="91" t="s">
        <v>1156</v>
      </c>
      <c r="F76" s="91" t="s">
        <v>1156</v>
      </c>
      <c r="G76" s="92" t="s">
        <v>1157</v>
      </c>
      <c r="H76" s="92" t="s">
        <v>1158</v>
      </c>
      <c r="I76" s="92" t="s">
        <v>1159</v>
      </c>
      <c r="J76" s="92" t="s">
        <v>1160</v>
      </c>
      <c r="K76" s="92" t="s">
        <v>1161</v>
      </c>
    </row>
    <row r="77" spans="1:11" ht="39" customHeight="1" x14ac:dyDescent="0.2">
      <c r="A77" s="177">
        <v>600100000016</v>
      </c>
      <c r="B77" s="681" t="s">
        <v>799</v>
      </c>
      <c r="C77" s="681"/>
      <c r="D77" s="384" t="s">
        <v>701</v>
      </c>
      <c r="E77" s="263">
        <v>605</v>
      </c>
      <c r="F77" s="264">
        <v>545</v>
      </c>
      <c r="G77" s="124">
        <v>50</v>
      </c>
      <c r="H77" s="384"/>
      <c r="I77" s="384"/>
      <c r="J77" s="384" t="s">
        <v>865</v>
      </c>
      <c r="K77" s="135" t="s">
        <v>709</v>
      </c>
    </row>
    <row r="78" spans="1:11" ht="40.5" customHeight="1" thickBot="1" x14ac:dyDescent="0.25">
      <c r="A78" s="178">
        <v>600100000013</v>
      </c>
      <c r="B78" s="525" t="s">
        <v>800</v>
      </c>
      <c r="C78" s="525"/>
      <c r="D78" s="682" t="s">
        <v>701</v>
      </c>
      <c r="E78" s="593">
        <v>745</v>
      </c>
      <c r="F78" s="594">
        <v>670</v>
      </c>
      <c r="G78" s="689">
        <v>50</v>
      </c>
      <c r="H78" s="680"/>
      <c r="I78" s="680"/>
      <c r="J78" s="680" t="s">
        <v>865</v>
      </c>
      <c r="K78" s="680" t="s">
        <v>709</v>
      </c>
    </row>
    <row r="79" spans="1:11" ht="30.75" customHeight="1" thickBot="1" x14ac:dyDescent="0.25">
      <c r="A79" s="178">
        <v>600100000014</v>
      </c>
      <c r="B79" s="525" t="s">
        <v>801</v>
      </c>
      <c r="C79" s="525"/>
      <c r="D79" s="682"/>
      <c r="E79" s="593">
        <f>[1]CODE!G128</f>
        <v>0</v>
      </c>
      <c r="F79" s="594"/>
      <c r="G79" s="689"/>
      <c r="H79" s="680"/>
      <c r="I79" s="680"/>
      <c r="J79" s="680"/>
      <c r="K79" s="680"/>
    </row>
    <row r="80" spans="1:11" ht="31.5" customHeight="1" thickBot="1" x14ac:dyDescent="0.25">
      <c r="A80" s="179">
        <v>600100000015</v>
      </c>
      <c r="B80" s="683" t="s">
        <v>802</v>
      </c>
      <c r="C80" s="683"/>
      <c r="D80" s="682"/>
      <c r="E80" s="593">
        <f>[1]CODE!G129</f>
        <v>0</v>
      </c>
      <c r="F80" s="594"/>
      <c r="G80" s="689"/>
      <c r="H80" s="680"/>
      <c r="I80" s="680"/>
      <c r="J80" s="680"/>
      <c r="K80" s="680"/>
    </row>
    <row r="81" spans="1:11" ht="31.5" customHeight="1" thickBot="1" x14ac:dyDescent="0.25">
      <c r="A81" s="51"/>
      <c r="B81" s="51"/>
      <c r="C81" s="51"/>
      <c r="D81" s="51"/>
      <c r="E81" s="138"/>
      <c r="F81" s="138"/>
      <c r="G81" s="51"/>
      <c r="H81" s="51"/>
      <c r="I81" s="51"/>
      <c r="J81" s="51"/>
      <c r="K81" s="51"/>
    </row>
    <row r="82" spans="1:11" ht="36.75" customHeight="1" thickBot="1" x14ac:dyDescent="0.25">
      <c r="A82" s="68" t="s">
        <v>1135</v>
      </c>
      <c r="B82" s="509" t="str">
        <f>[1]Traduzioni!$B$44</f>
        <v>Бордюр 2х45</v>
      </c>
      <c r="C82" s="509"/>
      <c r="D82" s="69" t="s">
        <v>752</v>
      </c>
      <c r="E82" s="69"/>
      <c r="F82" s="69"/>
      <c r="G82" s="477" t="s">
        <v>736</v>
      </c>
      <c r="H82" s="477" t="s">
        <v>697</v>
      </c>
      <c r="I82" s="477" t="s">
        <v>736</v>
      </c>
      <c r="J82" s="71"/>
      <c r="K82" s="72"/>
    </row>
    <row r="83" spans="1:11" ht="31.5" hidden="1" customHeight="1" thickBot="1" x14ac:dyDescent="0.25">
      <c r="A83" s="73" t="s">
        <v>1136</v>
      </c>
      <c r="B83" s="510" t="str">
        <f>[1]Traduzioni!$A$44</f>
        <v>Listello 2x45</v>
      </c>
      <c r="C83" s="510"/>
      <c r="D83" s="74" t="s">
        <v>753</v>
      </c>
      <c r="E83" s="74"/>
      <c r="F83" s="74"/>
      <c r="G83" s="478" t="s">
        <v>737</v>
      </c>
      <c r="H83" s="478"/>
      <c r="I83" s="478"/>
      <c r="J83" s="76"/>
      <c r="K83" s="77"/>
    </row>
    <row r="84" spans="1:11" ht="31.5" hidden="1" customHeight="1" thickBot="1" x14ac:dyDescent="0.25">
      <c r="A84" s="78" t="s">
        <v>1137</v>
      </c>
      <c r="B84" s="511" t="str">
        <f>[1]Traduzioni!$C$44</f>
        <v>Listello 2x45</v>
      </c>
      <c r="C84" s="511"/>
      <c r="D84" s="79" t="s">
        <v>754</v>
      </c>
      <c r="E84" s="79"/>
      <c r="F84" s="79"/>
      <c r="G84" s="479" t="s">
        <v>755</v>
      </c>
      <c r="H84" s="479"/>
      <c r="I84" s="479"/>
      <c r="J84" s="81"/>
      <c r="K84" s="82"/>
    </row>
    <row r="85" spans="1:11" ht="16.5" hidden="1" thickBot="1" x14ac:dyDescent="0.25">
      <c r="A85" s="66"/>
      <c r="B85" s="66"/>
      <c r="C85" s="66"/>
      <c r="D85" s="51"/>
      <c r="E85" s="66"/>
      <c r="F85" s="66"/>
      <c r="G85" s="66"/>
      <c r="H85" s="66"/>
      <c r="I85" s="66"/>
      <c r="J85" s="51"/>
      <c r="K85" s="66"/>
    </row>
    <row r="86" spans="1:11" ht="51.75" customHeight="1" thickBot="1" x14ac:dyDescent="0.25">
      <c r="A86" s="83" t="s">
        <v>1138</v>
      </c>
      <c r="B86" s="84" t="s">
        <v>1139</v>
      </c>
      <c r="C86" s="85"/>
      <c r="D86" s="83" t="s">
        <v>1140</v>
      </c>
      <c r="E86" s="86" t="s">
        <v>1141</v>
      </c>
      <c r="F86" s="86" t="s">
        <v>1141</v>
      </c>
      <c r="G86" s="87" t="s">
        <v>1142</v>
      </c>
      <c r="H86" s="87" t="s">
        <v>698</v>
      </c>
      <c r="I86" s="87" t="s">
        <v>699</v>
      </c>
      <c r="J86" s="87" t="s">
        <v>1143</v>
      </c>
      <c r="K86" s="87" t="s">
        <v>1144</v>
      </c>
    </row>
    <row r="87" spans="1:11" ht="31.5" hidden="1" customHeight="1" thickBot="1" x14ac:dyDescent="0.25">
      <c r="A87" s="88" t="s">
        <v>1145</v>
      </c>
      <c r="B87" s="89" t="s">
        <v>1146</v>
      </c>
      <c r="C87" s="90"/>
      <c r="D87" s="88" t="s">
        <v>1147</v>
      </c>
      <c r="E87" s="91" t="s">
        <v>1148</v>
      </c>
      <c r="F87" s="91" t="s">
        <v>1148</v>
      </c>
      <c r="G87" s="92" t="s">
        <v>1149</v>
      </c>
      <c r="H87" s="92" t="s">
        <v>1150</v>
      </c>
      <c r="I87" s="92" t="s">
        <v>1151</v>
      </c>
      <c r="J87" s="92" t="s">
        <v>1152</v>
      </c>
      <c r="K87" s="92" t="s">
        <v>1153</v>
      </c>
    </row>
    <row r="88" spans="1:11" ht="24" hidden="1" customHeight="1" thickBot="1" x14ac:dyDescent="0.25">
      <c r="A88" s="93" t="s">
        <v>1154</v>
      </c>
      <c r="B88" s="94" t="s">
        <v>1155</v>
      </c>
      <c r="C88" s="95"/>
      <c r="D88" s="93" t="s">
        <v>1147</v>
      </c>
      <c r="E88" s="96" t="s">
        <v>1156</v>
      </c>
      <c r="F88" s="96" t="s">
        <v>1156</v>
      </c>
      <c r="G88" s="97" t="s">
        <v>1157</v>
      </c>
      <c r="H88" s="97" t="s">
        <v>1158</v>
      </c>
      <c r="I88" s="97" t="s">
        <v>1159</v>
      </c>
      <c r="J88" s="97" t="s">
        <v>1160</v>
      </c>
      <c r="K88" s="97" t="s">
        <v>1161</v>
      </c>
    </row>
    <row r="89" spans="1:11" ht="31.5" customHeight="1" thickBot="1" x14ac:dyDescent="0.25">
      <c r="A89" s="386">
        <v>600100000003</v>
      </c>
      <c r="B89" s="246" t="s">
        <v>738</v>
      </c>
      <c r="C89" s="304"/>
      <c r="D89" s="551" t="s">
        <v>701</v>
      </c>
      <c r="E89" s="497">
        <v>584</v>
      </c>
      <c r="F89" s="482">
        <v>525</v>
      </c>
      <c r="G89" s="551">
        <v>10</v>
      </c>
      <c r="H89" s="551"/>
      <c r="I89" s="551"/>
      <c r="J89" s="551" t="s">
        <v>1391</v>
      </c>
      <c r="K89" s="551" t="s">
        <v>808</v>
      </c>
    </row>
    <row r="90" spans="1:11" ht="37.5" customHeight="1" thickBot="1" x14ac:dyDescent="0.25">
      <c r="A90" s="202">
        <v>600100000004</v>
      </c>
      <c r="B90" s="139" t="s">
        <v>739</v>
      </c>
      <c r="C90" s="307"/>
      <c r="D90" s="551"/>
      <c r="E90" s="497"/>
      <c r="F90" s="482"/>
      <c r="G90" s="551"/>
      <c r="H90" s="551"/>
      <c r="I90" s="551"/>
      <c r="J90" s="551"/>
      <c r="K90" s="551"/>
    </row>
    <row r="91" spans="1:11" ht="38.25" customHeight="1" thickBot="1" x14ac:dyDescent="0.25">
      <c r="A91" s="203">
        <v>600100000005</v>
      </c>
      <c r="B91" s="204" t="s">
        <v>740</v>
      </c>
      <c r="C91" s="313"/>
      <c r="D91" s="551"/>
      <c r="E91" s="497"/>
      <c r="F91" s="482"/>
      <c r="G91" s="551"/>
      <c r="H91" s="551"/>
      <c r="I91" s="551"/>
      <c r="J91" s="551"/>
      <c r="K91" s="551"/>
    </row>
    <row r="92" spans="1:11" ht="22.5" customHeight="1" thickBot="1" x14ac:dyDescent="0.25">
      <c r="A92" s="51"/>
      <c r="B92" s="51"/>
      <c r="C92" s="51"/>
      <c r="D92" s="51"/>
      <c r="E92" s="138"/>
      <c r="F92" s="138"/>
      <c r="G92" s="51"/>
      <c r="H92" s="51"/>
      <c r="I92" s="51"/>
      <c r="J92" s="51"/>
      <c r="K92" s="51"/>
    </row>
    <row r="93" spans="1:11" ht="30" hidden="1" customHeight="1" thickBot="1" x14ac:dyDescent="0.25">
      <c r="A93" s="66"/>
      <c r="B93" s="127"/>
      <c r="C93" s="127"/>
      <c r="D93" s="51"/>
      <c r="E93" s="113"/>
      <c r="F93" s="113"/>
      <c r="G93" s="66"/>
      <c r="H93" s="66"/>
      <c r="I93" s="66"/>
      <c r="J93" s="51"/>
      <c r="K93" s="66"/>
    </row>
    <row r="94" spans="1:11" ht="41.25" customHeight="1" thickBot="1" x14ac:dyDescent="0.25">
      <c r="A94" s="68" t="str">
        <f>[1]Traduzioni!$B$5</f>
        <v>ФОРМАТ</v>
      </c>
      <c r="B94" s="509" t="str">
        <f>[1]Traduzioni!$B$44</f>
        <v>Бордюр 2х45</v>
      </c>
      <c r="C94" s="509"/>
      <c r="D94" s="114" t="s">
        <v>752</v>
      </c>
      <c r="E94" s="115"/>
      <c r="F94" s="115"/>
      <c r="G94" s="477" t="s">
        <v>726</v>
      </c>
      <c r="H94" s="477" t="s">
        <v>697</v>
      </c>
      <c r="I94" s="477" t="s">
        <v>726</v>
      </c>
      <c r="J94" s="71"/>
      <c r="K94" s="72"/>
    </row>
    <row r="95" spans="1:11" ht="30" hidden="1" customHeight="1" thickBot="1" x14ac:dyDescent="0.25">
      <c r="A95" s="73" t="str">
        <f>[1]Traduzioni!$A$5</f>
        <v>FORMATO</v>
      </c>
      <c r="B95" s="510" t="str">
        <f>[1]Traduzioni!$A$44</f>
        <v>Listello 2x45</v>
      </c>
      <c r="C95" s="510"/>
      <c r="D95" s="116" t="s">
        <v>753</v>
      </c>
      <c r="E95" s="117"/>
      <c r="F95" s="117"/>
      <c r="G95" s="478" t="s">
        <v>728</v>
      </c>
      <c r="H95" s="478" t="s">
        <v>697</v>
      </c>
      <c r="I95" s="478" t="s">
        <v>728</v>
      </c>
      <c r="J95" s="76"/>
      <c r="K95" s="77"/>
    </row>
    <row r="96" spans="1:11" ht="24" hidden="1" thickBot="1" x14ac:dyDescent="0.25">
      <c r="A96" s="78" t="str">
        <f>[1]Traduzioni!$C$5</f>
        <v>SIZE</v>
      </c>
      <c r="B96" s="511" t="str">
        <f>[1]Traduzioni!$C$44</f>
        <v>Listello 2x45</v>
      </c>
      <c r="C96" s="511"/>
      <c r="D96" s="118" t="s">
        <v>754</v>
      </c>
      <c r="E96" s="119"/>
      <c r="F96" s="119"/>
      <c r="G96" s="479" t="s">
        <v>798</v>
      </c>
      <c r="H96" s="479" t="s">
        <v>697</v>
      </c>
      <c r="I96" s="479" t="s">
        <v>798</v>
      </c>
      <c r="J96" s="81"/>
      <c r="K96" s="82"/>
    </row>
    <row r="97" spans="1:11" ht="16.5" hidden="1" thickBot="1" x14ac:dyDescent="0.25">
      <c r="A97" s="66"/>
      <c r="B97" s="127"/>
      <c r="C97" s="127"/>
      <c r="D97" s="51"/>
      <c r="E97" s="113"/>
      <c r="F97" s="113"/>
      <c r="G97" s="66"/>
      <c r="H97" s="66"/>
      <c r="I97" s="66"/>
      <c r="J97" s="51"/>
      <c r="K97" s="66"/>
    </row>
    <row r="98" spans="1:11" ht="54.75" customHeight="1" thickBot="1" x14ac:dyDescent="0.25">
      <c r="A98" s="83" t="str">
        <f>[1]Traduzioni!$B$7</f>
        <v>КОД</v>
      </c>
      <c r="B98" s="84" t="str">
        <f>[1]Traduzioni!$B$8</f>
        <v>АРТИКУЛ</v>
      </c>
      <c r="C98" s="85"/>
      <c r="D98" s="83" t="str">
        <f>[1]Traduzioni!$B$9</f>
        <v>ЕД.ИЗМ.</v>
      </c>
      <c r="E98" s="120" t="str">
        <f>[1]Traduzioni!$B$10</f>
        <v>РУБЛИ</v>
      </c>
      <c r="F98" s="120" t="str">
        <f>[1]Traduzioni!$B$10</f>
        <v>РУБЛИ</v>
      </c>
      <c r="G98" s="87" t="str">
        <f>[1]Traduzioni!$B$13</f>
        <v>Штук в коробке</v>
      </c>
      <c r="H98" s="87" t="str">
        <f>[1]Traduzioni!$B$14</f>
        <v>М2 в коробке</v>
      </c>
      <c r="I98" s="87" t="str">
        <f>[1]Traduzioni!$B$15</f>
        <v>М2 в паллете</v>
      </c>
      <c r="J98" s="87" t="str">
        <f>[1]Traduzioni!$B$11</f>
        <v>Минималь-ный заказ</v>
      </c>
      <c r="K98" s="87" t="str">
        <f>[1]Traduzioni!$B$12</f>
        <v>Продается только коробками</v>
      </c>
    </row>
    <row r="99" spans="1:11" ht="31.5" hidden="1" customHeight="1" thickBot="1" x14ac:dyDescent="0.25">
      <c r="A99" s="88" t="str">
        <f>[1]Traduzioni!$A$7</f>
        <v>CODICE</v>
      </c>
      <c r="B99" s="89" t="str">
        <f>[1]Traduzioni!$A$8</f>
        <v>ARTICOLO</v>
      </c>
      <c r="C99" s="90"/>
      <c r="D99" s="88" t="str">
        <f>[1]Traduzioni!$A$9</f>
        <v>U.M.</v>
      </c>
      <c r="E99" s="121" t="str">
        <f>[1]Traduzioni!$A$10</f>
        <v>RUBLI</v>
      </c>
      <c r="F99" s="121" t="str">
        <f>[1]Traduzioni!$A$10</f>
        <v>RUBLI</v>
      </c>
      <c r="G99" s="92" t="str">
        <f>[1]Traduzioni!$A$13</f>
        <v>Pz per scatola</v>
      </c>
      <c r="H99" s="92" t="str">
        <f>[1]Traduzioni!$A$14</f>
        <v>Mq per scatola</v>
      </c>
      <c r="I99" s="92" t="str">
        <f>[1]Traduzioni!$A$15</f>
        <v>Mq per pallet</v>
      </c>
      <c r="J99" s="92" t="str">
        <f>[1]Traduzioni!$A$11</f>
        <v>Ordine minimo</v>
      </c>
      <c r="K99" s="92" t="str">
        <f>[1]Traduzioni!$A$12</f>
        <v>Venduto solo a scatole intere</v>
      </c>
    </row>
    <row r="100" spans="1:11" ht="53.25" hidden="1" customHeight="1" thickBot="1" x14ac:dyDescent="0.25">
      <c r="A100" s="93" t="str">
        <f>[1]Traduzioni!$C$7</f>
        <v>CODE</v>
      </c>
      <c r="B100" s="94" t="str">
        <f>[1]Traduzioni!$C$8</f>
        <v>ITEM</v>
      </c>
      <c r="C100" s="95"/>
      <c r="D100" s="93" t="str">
        <f>[1]Traduzioni!$C$9</f>
        <v>U.M.</v>
      </c>
      <c r="E100" s="122" t="str">
        <f>[1]Traduzioni!$C$10</f>
        <v>RUBLES</v>
      </c>
      <c r="F100" s="122" t="str">
        <f>[1]Traduzioni!$C$10</f>
        <v>RUBLES</v>
      </c>
      <c r="G100" s="97" t="str">
        <f>[1]Traduzioni!$C$13</f>
        <v>Pieces in a box</v>
      </c>
      <c r="H100" s="97" t="str">
        <f>[1]Traduzioni!$C$14</f>
        <v xml:space="preserve">Sqm in a box </v>
      </c>
      <c r="I100" s="97" t="str">
        <f>[1]Traduzioni!$C$15</f>
        <v xml:space="preserve">Sqm per pallet </v>
      </c>
      <c r="J100" s="97" t="str">
        <f>[1]Traduzioni!$C$11</f>
        <v>Min. Qty to be ordered</v>
      </c>
      <c r="K100" s="97" t="str">
        <f>[1]Traduzioni!$C$12</f>
        <v>Sold for full boxes only</v>
      </c>
    </row>
    <row r="101" spans="1:11" ht="36.75" customHeight="1" x14ac:dyDescent="0.2">
      <c r="A101" s="145">
        <v>600100000001</v>
      </c>
      <c r="B101" s="524" t="s">
        <v>860</v>
      </c>
      <c r="C101" s="524"/>
      <c r="D101" s="143" t="s">
        <v>701</v>
      </c>
      <c r="E101" s="162">
        <v>611</v>
      </c>
      <c r="F101" s="110">
        <v>550</v>
      </c>
      <c r="G101" s="143">
        <v>10</v>
      </c>
      <c r="H101" s="143"/>
      <c r="I101" s="143"/>
      <c r="J101" s="143" t="s">
        <v>1391</v>
      </c>
      <c r="K101" s="143" t="s">
        <v>808</v>
      </c>
    </row>
    <row r="102" spans="1:11" ht="39.75" customHeight="1" x14ac:dyDescent="0.2">
      <c r="A102" s="66"/>
      <c r="B102" s="127"/>
      <c r="C102" s="127"/>
      <c r="D102" s="51"/>
      <c r="E102" s="113"/>
      <c r="F102" s="113"/>
      <c r="G102" s="66"/>
      <c r="H102" s="66"/>
      <c r="I102" s="66"/>
      <c r="J102" s="51"/>
      <c r="K102" s="66"/>
    </row>
    <row r="103" spans="1:11" ht="31.5" customHeight="1" thickBot="1" x14ac:dyDescent="0.25">
      <c r="A103" s="66"/>
      <c r="B103" s="66"/>
      <c r="C103" s="66"/>
      <c r="D103" s="51"/>
      <c r="E103" s="113"/>
      <c r="F103" s="113"/>
      <c r="G103" s="66"/>
      <c r="H103" s="66"/>
      <c r="I103" s="66"/>
      <c r="J103" s="51"/>
      <c r="K103" s="66"/>
    </row>
    <row r="104" spans="1:11" ht="39.75" customHeight="1" thickBot="1" x14ac:dyDescent="0.25">
      <c r="A104" s="68" t="str">
        <f>[1]Traduzioni!$B$5</f>
        <v>ФОРМАТ</v>
      </c>
      <c r="B104" s="490" t="str">
        <f>[1]Traduzioni!$B$44</f>
        <v>Бордюр 2х45</v>
      </c>
      <c r="C104" s="490"/>
      <c r="D104" s="114" t="str">
        <f>[1]Traduzioni!$B$6</f>
        <v>ОБРАБОТКА:</v>
      </c>
      <c r="E104" s="115"/>
      <c r="F104" s="115"/>
      <c r="G104" s="477" t="str">
        <f>[1]Traduzioni!$B$26</f>
        <v>Шик</v>
      </c>
      <c r="H104" s="477" t="s">
        <v>697</v>
      </c>
      <c r="I104" s="477" t="str">
        <f>[1]Traduzioni!$B$24</f>
        <v>Стекло</v>
      </c>
      <c r="J104" s="71"/>
      <c r="K104" s="72"/>
    </row>
    <row r="105" spans="1:11" ht="48.75" hidden="1" customHeight="1" thickBot="1" x14ac:dyDescent="0.25">
      <c r="A105" s="73" t="str">
        <f>[1]Traduzioni!$A$5</f>
        <v>FORMATO</v>
      </c>
      <c r="B105" s="491" t="str">
        <f>[1]Traduzioni!$A$44</f>
        <v>Listello 2x45</v>
      </c>
      <c r="C105" s="491"/>
      <c r="D105" s="116" t="str">
        <f>[1]Traduzioni!$A$6</f>
        <v>FINITURA:</v>
      </c>
      <c r="E105" s="117"/>
      <c r="F105" s="117"/>
      <c r="G105" s="478" t="str">
        <f>[1]Traduzioni!$A$26</f>
        <v>Chic</v>
      </c>
      <c r="H105" s="478"/>
      <c r="I105" s="478"/>
      <c r="J105" s="76"/>
      <c r="K105" s="77"/>
    </row>
    <row r="106" spans="1:11" ht="24" hidden="1" thickBot="1" x14ac:dyDescent="0.25">
      <c r="A106" s="78" t="str">
        <f>[1]Traduzioni!$C$5</f>
        <v>SIZE</v>
      </c>
      <c r="B106" s="492" t="str">
        <f>[1]Traduzioni!$C$44</f>
        <v>Listello 2x45</v>
      </c>
      <c r="C106" s="492"/>
      <c r="D106" s="118" t="str">
        <f>[1]Traduzioni!$C$6</f>
        <v>FINISH:</v>
      </c>
      <c r="E106" s="119"/>
      <c r="F106" s="119"/>
      <c r="G106" s="479" t="str">
        <f>[1]Traduzioni!$C$26</f>
        <v>Chic</v>
      </c>
      <c r="H106" s="479"/>
      <c r="I106" s="479"/>
      <c r="J106" s="81"/>
      <c r="K106" s="82"/>
    </row>
    <row r="107" spans="1:11" ht="16.5" hidden="1" thickBot="1" x14ac:dyDescent="0.25">
      <c r="A107" s="66"/>
      <c r="B107" s="66"/>
      <c r="C107" s="66"/>
      <c r="D107" s="51"/>
      <c r="E107" s="113"/>
      <c r="F107" s="113"/>
      <c r="G107" s="66"/>
      <c r="H107" s="66"/>
      <c r="I107" s="66"/>
      <c r="J107" s="51"/>
      <c r="K107" s="66"/>
    </row>
    <row r="108" spans="1:11" ht="51.75" customHeight="1" thickBot="1" x14ac:dyDescent="0.25">
      <c r="A108" s="83" t="str">
        <f>[1]Traduzioni!$B$7</f>
        <v>КОД</v>
      </c>
      <c r="B108" s="84" t="str">
        <f>[1]Traduzioni!$B$8</f>
        <v>АРТИКУЛ</v>
      </c>
      <c r="C108" s="85"/>
      <c r="D108" s="83" t="str">
        <f>[1]Traduzioni!$B$9</f>
        <v>ЕД.ИЗМ.</v>
      </c>
      <c r="E108" s="120" t="str">
        <f>[1]Traduzioni!$B$10</f>
        <v>РУБЛИ</v>
      </c>
      <c r="F108" s="120" t="str">
        <f>[1]Traduzioni!$B$10</f>
        <v>РУБЛИ</v>
      </c>
      <c r="G108" s="87" t="str">
        <f>[1]Traduzioni!$B$13</f>
        <v>Штук в коробке</v>
      </c>
      <c r="H108" s="87" t="s">
        <v>698</v>
      </c>
      <c r="I108" s="87" t="s">
        <v>699</v>
      </c>
      <c r="J108" s="87" t="str">
        <f>[1]Traduzioni!$B$11</f>
        <v>Минималь-ный заказ</v>
      </c>
      <c r="K108" s="87" t="str">
        <f>[1]Traduzioni!$B$12</f>
        <v>Продается только коробками</v>
      </c>
    </row>
    <row r="109" spans="1:11" ht="27.75" hidden="1" thickBot="1" x14ac:dyDescent="0.25">
      <c r="A109" s="88" t="str">
        <f>[1]Traduzioni!$A$7</f>
        <v>CODICE</v>
      </c>
      <c r="B109" s="89" t="str">
        <f>[1]Traduzioni!$A$8</f>
        <v>ARTICOLO</v>
      </c>
      <c r="C109" s="90"/>
      <c r="D109" s="88" t="str">
        <f>[1]Traduzioni!$A$9</f>
        <v>U.M.</v>
      </c>
      <c r="E109" s="121" t="str">
        <f>[1]Traduzioni!$A$10</f>
        <v>RUBLI</v>
      </c>
      <c r="F109" s="121" t="str">
        <f>[1]Traduzioni!$A$10</f>
        <v>RUBLI</v>
      </c>
      <c r="G109" s="92" t="str">
        <f>[1]Traduzioni!$A$13</f>
        <v>Pz per scatola</v>
      </c>
      <c r="H109" s="92" t="str">
        <f>[1]Traduzioni!$A$14</f>
        <v>Mq per scatola</v>
      </c>
      <c r="I109" s="92" t="str">
        <f>[1]Traduzioni!$A$15</f>
        <v>Mq per pallet</v>
      </c>
      <c r="J109" s="92" t="str">
        <f>[1]Traduzioni!$A$11</f>
        <v>Ordine minimo</v>
      </c>
      <c r="K109" s="92" t="str">
        <f>[1]Traduzioni!$A$12</f>
        <v>Venduto solo a scatole intere</v>
      </c>
    </row>
    <row r="110" spans="1:11" ht="27.75" hidden="1" thickBot="1" x14ac:dyDescent="0.25">
      <c r="A110" s="93" t="str">
        <f>[1]Traduzioni!$C$7</f>
        <v>CODE</v>
      </c>
      <c r="B110" s="94" t="str">
        <f>[1]Traduzioni!$C$8</f>
        <v>ITEM</v>
      </c>
      <c r="C110" s="95"/>
      <c r="D110" s="93" t="str">
        <f>[1]Traduzioni!$C$9</f>
        <v>U.M.</v>
      </c>
      <c r="E110" s="122" t="str">
        <f>[1]Traduzioni!$C$10</f>
        <v>RUBLES</v>
      </c>
      <c r="F110" s="122" t="str">
        <f>[1]Traduzioni!$C$10</f>
        <v>RUBLES</v>
      </c>
      <c r="G110" s="97" t="str">
        <f>[1]Traduzioni!$C$13</f>
        <v>Pieces in a box</v>
      </c>
      <c r="H110" s="97" t="str">
        <f>[1]Traduzioni!$C$14</f>
        <v xml:space="preserve">Sqm in a box </v>
      </c>
      <c r="I110" s="97" t="str">
        <f>[1]Traduzioni!$C$15</f>
        <v xml:space="preserve">Sqm per pallet </v>
      </c>
      <c r="J110" s="97" t="str">
        <f>[1]Traduzioni!$C$11</f>
        <v>Min. Qty to be ordered</v>
      </c>
      <c r="K110" s="97" t="str">
        <f>[1]Traduzioni!$C$12</f>
        <v>Sold for full boxes only</v>
      </c>
    </row>
    <row r="111" spans="1:11" ht="40.5" customHeight="1" thickBot="1" x14ac:dyDescent="0.25">
      <c r="A111" s="240">
        <v>600090000023</v>
      </c>
      <c r="B111" s="146" t="s">
        <v>935</v>
      </c>
      <c r="C111" s="147"/>
      <c r="D111" s="513" t="s">
        <v>701</v>
      </c>
      <c r="E111" s="514">
        <v>663</v>
      </c>
      <c r="F111" s="515">
        <v>597</v>
      </c>
      <c r="G111" s="513">
        <v>10</v>
      </c>
      <c r="H111" s="513" t="s">
        <v>68</v>
      </c>
      <c r="I111" s="513" t="s">
        <v>68</v>
      </c>
      <c r="J111" s="513" t="s">
        <v>1391</v>
      </c>
      <c r="K111" s="513" t="s">
        <v>808</v>
      </c>
    </row>
    <row r="112" spans="1:11" ht="39" customHeight="1" x14ac:dyDescent="0.2">
      <c r="A112" s="244">
        <v>600090000024</v>
      </c>
      <c r="B112" s="148" t="s">
        <v>936</v>
      </c>
      <c r="C112" s="144"/>
      <c r="D112" s="513"/>
      <c r="E112" s="514">
        <v>0</v>
      </c>
      <c r="F112" s="515"/>
      <c r="G112" s="513"/>
      <c r="H112" s="513"/>
      <c r="I112" s="513"/>
      <c r="J112" s="513"/>
      <c r="K112" s="513"/>
    </row>
    <row r="113" spans="1:11" ht="22.5" customHeight="1" thickBot="1" x14ac:dyDescent="0.25">
      <c r="A113" s="127"/>
      <c r="B113" s="127"/>
      <c r="C113" s="127"/>
      <c r="D113" s="149"/>
      <c r="E113" s="201"/>
      <c r="F113" s="201"/>
      <c r="G113" s="127"/>
      <c r="H113" s="127"/>
      <c r="I113" s="127"/>
      <c r="J113" s="149"/>
      <c r="K113" s="127"/>
    </row>
    <row r="114" spans="1:11" ht="45.75" customHeight="1" thickBot="1" x14ac:dyDescent="0.25">
      <c r="A114" s="213" t="str">
        <f>[1]Traduzioni!$B$5</f>
        <v>ФОРМАТ</v>
      </c>
      <c r="B114" s="509" t="str">
        <f>[1]Traduzioni!$B$46</f>
        <v>Бордюр 2,5х45</v>
      </c>
      <c r="C114" s="509"/>
      <c r="D114" s="451" t="str">
        <f>[1]Traduzioni!$B$6</f>
        <v>ОБРАБОТКА:</v>
      </c>
      <c r="E114" s="214"/>
      <c r="F114" s="214"/>
      <c r="G114" s="560" t="str">
        <f>[1]Traduzioni!$B$27</f>
        <v>Неон</v>
      </c>
      <c r="H114" s="560" t="s">
        <v>697</v>
      </c>
      <c r="I114" s="560" t="str">
        <f>[1]Traduzioni!$B$24</f>
        <v>Стекло</v>
      </c>
      <c r="J114" s="215"/>
      <c r="K114" s="216"/>
    </row>
    <row r="115" spans="1:11" ht="30" hidden="1" customHeight="1" thickBot="1" x14ac:dyDescent="0.25">
      <c r="A115" s="217" t="str">
        <f>[1]Traduzioni!$A$5</f>
        <v>FORMATO</v>
      </c>
      <c r="B115" s="510" t="str">
        <f>[1]Traduzioni!$A$46</f>
        <v>Listello 2,5x45</v>
      </c>
      <c r="C115" s="510"/>
      <c r="D115" s="452" t="str">
        <f>[1]Traduzioni!$A$6</f>
        <v>FINITURA:</v>
      </c>
      <c r="E115" s="218"/>
      <c r="F115" s="218"/>
      <c r="G115" s="561" t="str">
        <f>[1]Traduzioni!$A$27</f>
        <v>Neon</v>
      </c>
      <c r="H115" s="561"/>
      <c r="I115" s="561"/>
      <c r="J115" s="219"/>
      <c r="K115" s="220"/>
    </row>
    <row r="116" spans="1:11" ht="29.25" hidden="1" customHeight="1" thickBot="1" x14ac:dyDescent="0.25">
      <c r="A116" s="221" t="str">
        <f>[1]Traduzioni!$C$5</f>
        <v>SIZE</v>
      </c>
      <c r="B116" s="511" t="str">
        <f>[1]Traduzioni!$C$46</f>
        <v>Listello 2,5x45</v>
      </c>
      <c r="C116" s="511"/>
      <c r="D116" s="453" t="str">
        <f>[1]Traduzioni!$C$6</f>
        <v>FINISH:</v>
      </c>
      <c r="E116" s="222"/>
      <c r="F116" s="222"/>
      <c r="G116" s="562" t="str">
        <f>[1]Traduzioni!$C$27</f>
        <v>Neon</v>
      </c>
      <c r="H116" s="562"/>
      <c r="I116" s="562"/>
      <c r="J116" s="223"/>
      <c r="K116" s="224"/>
    </row>
    <row r="117" spans="1:11" ht="16.5" hidden="1" thickBot="1" x14ac:dyDescent="0.25">
      <c r="A117" s="127"/>
      <c r="B117" s="127"/>
      <c r="C117" s="127"/>
      <c r="D117" s="149"/>
      <c r="E117" s="201"/>
      <c r="F117" s="201"/>
      <c r="G117" s="127"/>
      <c r="H117" s="127"/>
      <c r="I117" s="127"/>
      <c r="J117" s="149"/>
      <c r="K117" s="127"/>
    </row>
    <row r="118" spans="1:11" ht="55.5" customHeight="1" thickBot="1" x14ac:dyDescent="0.25">
      <c r="A118" s="225" t="str">
        <f>[1]Traduzioni!$B$7</f>
        <v>КОД</v>
      </c>
      <c r="B118" s="226" t="str">
        <f>[1]Traduzioni!$B$8</f>
        <v>АРТИКУЛ</v>
      </c>
      <c r="C118" s="227"/>
      <c r="D118" s="225" t="str">
        <f>[1]Traduzioni!$B$9</f>
        <v>ЕД.ИЗМ.</v>
      </c>
      <c r="E118" s="228" t="str">
        <f>[1]Traduzioni!$B$10</f>
        <v>РУБЛИ</v>
      </c>
      <c r="F118" s="228" t="str">
        <f>[1]Traduzioni!$B$10</f>
        <v>РУБЛИ</v>
      </c>
      <c r="G118" s="229" t="str">
        <f>[1]Traduzioni!$B$13</f>
        <v>Штук в коробке</v>
      </c>
      <c r="H118" s="229" t="s">
        <v>698</v>
      </c>
      <c r="I118" s="229" t="s">
        <v>699</v>
      </c>
      <c r="J118" s="229" t="str">
        <f>[1]Traduzioni!$B$11</f>
        <v>Минималь-ный заказ</v>
      </c>
      <c r="K118" s="229" t="str">
        <f>[1]Traduzioni!$B$12</f>
        <v>Продается только коробками</v>
      </c>
    </row>
    <row r="119" spans="1:11" ht="2.25" hidden="1" customHeight="1" thickBot="1" x14ac:dyDescent="0.25">
      <c r="A119" s="230" t="str">
        <f>[1]Traduzioni!$A$7</f>
        <v>CODICE</v>
      </c>
      <c r="B119" s="231" t="str">
        <f>[1]Traduzioni!$A$8</f>
        <v>ARTICOLO</v>
      </c>
      <c r="C119" s="232"/>
      <c r="D119" s="230" t="str">
        <f>[1]Traduzioni!$A$9</f>
        <v>U.M.</v>
      </c>
      <c r="E119" s="233" t="str">
        <f>[1]Traduzioni!$A$10</f>
        <v>RUBLI</v>
      </c>
      <c r="F119" s="233" t="str">
        <f>[1]Traduzioni!$A$10</f>
        <v>RUBLI</v>
      </c>
      <c r="G119" s="234" t="str">
        <f>[1]Traduzioni!$A$13</f>
        <v>Pz per scatola</v>
      </c>
      <c r="H119" s="234" t="str">
        <f>[1]Traduzioni!$A$14</f>
        <v>Mq per scatola</v>
      </c>
      <c r="I119" s="234" t="str">
        <f>[1]Traduzioni!$A$15</f>
        <v>Mq per pallet</v>
      </c>
      <c r="J119" s="234" t="str">
        <f>[1]Traduzioni!$A$11</f>
        <v>Ordine minimo</v>
      </c>
      <c r="K119" s="234" t="str">
        <f>[1]Traduzioni!$A$12</f>
        <v>Venduto solo a scatole intere</v>
      </c>
    </row>
    <row r="120" spans="1:11" ht="27.75" hidden="1" thickBot="1" x14ac:dyDescent="0.25">
      <c r="A120" s="235" t="str">
        <f>[1]Traduzioni!$C$7</f>
        <v>CODE</v>
      </c>
      <c r="B120" s="236" t="str">
        <f>[1]Traduzioni!$C$8</f>
        <v>ITEM</v>
      </c>
      <c r="C120" s="237"/>
      <c r="D120" s="235" t="str">
        <f>[1]Traduzioni!$C$9</f>
        <v>U.M.</v>
      </c>
      <c r="E120" s="238" t="str">
        <f>[1]Traduzioni!$C$10</f>
        <v>RUBLES</v>
      </c>
      <c r="F120" s="238" t="str">
        <f>[1]Traduzioni!$C$10</f>
        <v>RUBLES</v>
      </c>
      <c r="G120" s="239" t="str">
        <f>[1]Traduzioni!$C$13</f>
        <v>Pieces in a box</v>
      </c>
      <c r="H120" s="239" t="str">
        <f>[1]Traduzioni!$C$14</f>
        <v xml:space="preserve">Sqm in a box </v>
      </c>
      <c r="I120" s="239" t="str">
        <f>[1]Traduzioni!$C$15</f>
        <v xml:space="preserve">Sqm per pallet </v>
      </c>
      <c r="J120" s="239" t="str">
        <f>[1]Traduzioni!$C$11</f>
        <v>Min. Qty to be ordered</v>
      </c>
      <c r="K120" s="239" t="str">
        <f>[1]Traduzioni!$C$12</f>
        <v>Sold for full boxes only</v>
      </c>
    </row>
    <row r="121" spans="1:11" ht="32.25" thickBot="1" x14ac:dyDescent="0.25">
      <c r="A121" s="240">
        <v>600090000016</v>
      </c>
      <c r="B121" s="146" t="s">
        <v>893</v>
      </c>
      <c r="C121" s="147"/>
      <c r="D121" s="513" t="s">
        <v>701</v>
      </c>
      <c r="E121" s="514">
        <v>685</v>
      </c>
      <c r="F121" s="515">
        <v>616</v>
      </c>
      <c r="G121" s="513">
        <v>10</v>
      </c>
      <c r="H121" s="489" t="s">
        <v>68</v>
      </c>
      <c r="I121" s="489" t="s">
        <v>68</v>
      </c>
      <c r="J121" s="513" t="s">
        <v>1391</v>
      </c>
      <c r="K121" s="513" t="s">
        <v>808</v>
      </c>
    </row>
    <row r="122" spans="1:11" ht="42" customHeight="1" thickBot="1" x14ac:dyDescent="0.25">
      <c r="A122" s="244">
        <v>600090000015</v>
      </c>
      <c r="B122" s="148" t="s">
        <v>894</v>
      </c>
      <c r="C122" s="144"/>
      <c r="D122" s="513"/>
      <c r="E122" s="514">
        <v>0</v>
      </c>
      <c r="F122" s="515"/>
      <c r="G122" s="513"/>
      <c r="H122" s="489"/>
      <c r="I122" s="489"/>
      <c r="J122" s="513"/>
      <c r="K122" s="513"/>
    </row>
    <row r="123" spans="1:11" ht="32.25" customHeight="1" x14ac:dyDescent="0.2">
      <c r="A123" s="145">
        <v>600090000014</v>
      </c>
      <c r="B123" s="139" t="s">
        <v>895</v>
      </c>
      <c r="C123" s="140"/>
      <c r="D123" s="513"/>
      <c r="E123" s="514">
        <v>0</v>
      </c>
      <c r="F123" s="515"/>
      <c r="G123" s="513"/>
      <c r="H123" s="489"/>
      <c r="I123" s="489"/>
      <c r="J123" s="513"/>
      <c r="K123" s="513"/>
    </row>
    <row r="124" spans="1:11" ht="26.25" customHeight="1" x14ac:dyDescent="0.2">
      <c r="A124" s="127"/>
      <c r="B124" s="127"/>
      <c r="C124" s="127"/>
      <c r="D124" s="149"/>
      <c r="E124" s="201"/>
      <c r="F124" s="201"/>
      <c r="G124" s="127"/>
      <c r="H124" s="127"/>
      <c r="I124" s="127"/>
      <c r="J124" s="149"/>
      <c r="K124" s="127"/>
    </row>
    <row r="125" spans="1:11" ht="29.25" customHeight="1" thickBot="1" x14ac:dyDescent="0.25">
      <c r="A125" s="66"/>
      <c r="B125" s="127"/>
      <c r="C125" s="127"/>
      <c r="D125" s="51"/>
      <c r="E125" s="113"/>
      <c r="F125" s="113"/>
      <c r="G125" s="66"/>
      <c r="H125" s="66"/>
      <c r="I125" s="66"/>
      <c r="J125" s="51"/>
      <c r="K125" s="66"/>
    </row>
    <row r="126" spans="1:11" ht="30" customHeight="1" thickBot="1" x14ac:dyDescent="0.25">
      <c r="A126" s="68" t="str">
        <f>[1]Traduzioni!$B$5</f>
        <v>ФОРМАТ</v>
      </c>
      <c r="B126" s="509" t="str">
        <f>[1]Traduzioni!$B$49</f>
        <v>Тоццетто 2х2</v>
      </c>
      <c r="C126" s="509"/>
      <c r="D126" s="114" t="s">
        <v>752</v>
      </c>
      <c r="E126" s="115"/>
      <c r="F126" s="115"/>
      <c r="G126" s="477" t="s">
        <v>736</v>
      </c>
      <c r="H126" s="477" t="s">
        <v>697</v>
      </c>
      <c r="I126" s="477" t="s">
        <v>736</v>
      </c>
      <c r="J126" s="71"/>
      <c r="K126" s="72"/>
    </row>
    <row r="127" spans="1:11" ht="29.25" hidden="1" customHeight="1" thickBot="1" x14ac:dyDescent="0.25">
      <c r="A127" s="73" t="str">
        <f>[1]Traduzioni!$A$5</f>
        <v>FORMATO</v>
      </c>
      <c r="B127" s="510" t="str">
        <f>[1]Traduzioni!$A$49</f>
        <v>Tozzetto 2x2</v>
      </c>
      <c r="C127" s="510"/>
      <c r="D127" s="116" t="s">
        <v>753</v>
      </c>
      <c r="E127" s="117"/>
      <c r="F127" s="117"/>
      <c r="G127" s="478" t="s">
        <v>737</v>
      </c>
      <c r="H127" s="478"/>
      <c r="I127" s="478"/>
      <c r="J127" s="76"/>
      <c r="K127" s="77"/>
    </row>
    <row r="128" spans="1:11" ht="24" hidden="1" thickBot="1" x14ac:dyDescent="0.25">
      <c r="A128" s="78" t="str">
        <f>[1]Traduzioni!$C$5</f>
        <v>SIZE</v>
      </c>
      <c r="B128" s="511" t="str">
        <f>[1]Traduzioni!$C$49</f>
        <v>Tozzetto 2x2</v>
      </c>
      <c r="C128" s="511"/>
      <c r="D128" s="118" t="s">
        <v>754</v>
      </c>
      <c r="E128" s="119"/>
      <c r="F128" s="119"/>
      <c r="G128" s="479" t="s">
        <v>755</v>
      </c>
      <c r="H128" s="479"/>
      <c r="I128" s="479"/>
      <c r="J128" s="81"/>
      <c r="K128" s="82"/>
    </row>
    <row r="129" spans="1:11" ht="16.5" hidden="1" thickBot="1" x14ac:dyDescent="0.25">
      <c r="A129" s="66"/>
      <c r="B129" s="127"/>
      <c r="C129" s="127"/>
      <c r="D129" s="51"/>
      <c r="E129" s="113"/>
      <c r="F129" s="113"/>
      <c r="G129" s="66"/>
      <c r="H129" s="66"/>
      <c r="I129" s="66"/>
      <c r="J129" s="51"/>
      <c r="K129" s="66"/>
    </row>
    <row r="130" spans="1:11" ht="52.5" customHeight="1" thickBot="1" x14ac:dyDescent="0.25">
      <c r="A130" s="83" t="str">
        <f>[1]Traduzioni!$B$7</f>
        <v>КОД</v>
      </c>
      <c r="B130" s="84" t="str">
        <f>[1]Traduzioni!$B$8</f>
        <v>АРТИКУЛ</v>
      </c>
      <c r="C130" s="85"/>
      <c r="D130" s="83" t="str">
        <f>[1]Traduzioni!$B$9</f>
        <v>ЕД.ИЗМ.</v>
      </c>
      <c r="E130" s="120" t="str">
        <f>[1]Traduzioni!$B$10</f>
        <v>РУБЛИ</v>
      </c>
      <c r="F130" s="120" t="str">
        <f>[1]Traduzioni!$B$10</f>
        <v>РУБЛИ</v>
      </c>
      <c r="G130" s="87" t="str">
        <f>[1]Traduzioni!$B$13</f>
        <v>Штук в коробке</v>
      </c>
      <c r="H130" s="87" t="str">
        <f>[1]Traduzioni!$B$14</f>
        <v>М2 в коробке</v>
      </c>
      <c r="I130" s="87" t="str">
        <f>[1]Traduzioni!$B$15</f>
        <v>М2 в паллете</v>
      </c>
      <c r="J130" s="87" t="str">
        <f>[1]Traduzioni!$B$11</f>
        <v>Минималь-ный заказ</v>
      </c>
      <c r="K130" s="87" t="str">
        <f>[1]Traduzioni!$B$12</f>
        <v>Продается только коробками</v>
      </c>
    </row>
    <row r="131" spans="1:11" ht="12.75" hidden="1" customHeight="1" thickBot="1" x14ac:dyDescent="0.25">
      <c r="A131" s="88" t="str">
        <f>[1]Traduzioni!$A$7</f>
        <v>CODICE</v>
      </c>
      <c r="B131" s="89" t="str">
        <f>[1]Traduzioni!$A$8</f>
        <v>ARTICOLO</v>
      </c>
      <c r="C131" s="90"/>
      <c r="D131" s="88" t="str">
        <f>[1]Traduzioni!$A$9</f>
        <v>U.M.</v>
      </c>
      <c r="E131" s="121" t="str">
        <f>[1]Traduzioni!$A$10</f>
        <v>RUBLI</v>
      </c>
      <c r="F131" s="121" t="str">
        <f>[1]Traduzioni!$A$10</f>
        <v>RUBLI</v>
      </c>
      <c r="G131" s="92" t="str">
        <f>[1]Traduzioni!$A$13</f>
        <v>Pz per scatola</v>
      </c>
      <c r="H131" s="92" t="str">
        <f>[1]Traduzioni!$A$14</f>
        <v>Mq per scatola</v>
      </c>
      <c r="I131" s="92" t="str">
        <f>[1]Traduzioni!$A$15</f>
        <v>Mq per pallet</v>
      </c>
      <c r="J131" s="92" t="str">
        <f>[1]Traduzioni!$A$11</f>
        <v>Ordine minimo</v>
      </c>
      <c r="K131" s="92" t="str">
        <f>[1]Traduzioni!$A$12</f>
        <v>Venduto solo a scatole intere</v>
      </c>
    </row>
    <row r="132" spans="1:11" ht="12.75" hidden="1" customHeight="1" thickBot="1" x14ac:dyDescent="0.25">
      <c r="A132" s="93" t="str">
        <f>[1]Traduzioni!$C$7</f>
        <v>CODE</v>
      </c>
      <c r="B132" s="94" t="str">
        <f>[1]Traduzioni!$C$8</f>
        <v>ITEM</v>
      </c>
      <c r="C132" s="95"/>
      <c r="D132" s="93" t="str">
        <f>[1]Traduzioni!$C$9</f>
        <v>U.M.</v>
      </c>
      <c r="E132" s="122" t="str">
        <f>[1]Traduzioni!$C$10</f>
        <v>RUBLES</v>
      </c>
      <c r="F132" s="122" t="str">
        <f>[1]Traduzioni!$C$10</f>
        <v>RUBLES</v>
      </c>
      <c r="G132" s="97" t="str">
        <f>[1]Traduzioni!$C$13</f>
        <v>Pieces in a box</v>
      </c>
      <c r="H132" s="97" t="str">
        <f>[1]Traduzioni!$C$14</f>
        <v xml:space="preserve">Sqm in a box </v>
      </c>
      <c r="I132" s="97" t="str">
        <f>[1]Traduzioni!$C$15</f>
        <v xml:space="preserve">Sqm per pallet </v>
      </c>
      <c r="J132" s="97" t="str">
        <f>[1]Traduzioni!$C$11</f>
        <v>Min. Qty to be ordered</v>
      </c>
      <c r="K132" s="97" t="str">
        <f>[1]Traduzioni!$C$12</f>
        <v>Sold for full boxes only</v>
      </c>
    </row>
    <row r="133" spans="1:11" ht="36.75" customHeight="1" thickBot="1" x14ac:dyDescent="0.25">
      <c r="A133" s="98">
        <v>600100000006</v>
      </c>
      <c r="B133" s="139" t="s">
        <v>756</v>
      </c>
      <c r="C133" s="140"/>
      <c r="D133" s="513" t="s">
        <v>701</v>
      </c>
      <c r="E133" s="497">
        <v>161</v>
      </c>
      <c r="F133" s="482">
        <v>145</v>
      </c>
      <c r="G133" s="495">
        <v>100</v>
      </c>
      <c r="H133" s="489" t="s">
        <v>68</v>
      </c>
      <c r="I133" s="489" t="s">
        <v>68</v>
      </c>
      <c r="J133" s="495" t="s">
        <v>1440</v>
      </c>
      <c r="K133" s="489" t="s">
        <v>709</v>
      </c>
    </row>
    <row r="134" spans="1:11" ht="44.25" customHeight="1" thickBot="1" x14ac:dyDescent="0.25">
      <c r="A134" s="98">
        <v>600100000007</v>
      </c>
      <c r="B134" s="139" t="s">
        <v>759</v>
      </c>
      <c r="C134" s="144"/>
      <c r="D134" s="513"/>
      <c r="E134" s="497"/>
      <c r="F134" s="482"/>
      <c r="G134" s="495"/>
      <c r="H134" s="489"/>
      <c r="I134" s="489"/>
      <c r="J134" s="489"/>
      <c r="K134" s="489"/>
    </row>
    <row r="135" spans="1:11" ht="35.25" customHeight="1" x14ac:dyDescent="0.2">
      <c r="A135" s="98">
        <v>600100000008</v>
      </c>
      <c r="B135" s="139" t="s">
        <v>760</v>
      </c>
      <c r="C135" s="144"/>
      <c r="D135" s="513"/>
      <c r="E135" s="497"/>
      <c r="F135" s="482"/>
      <c r="G135" s="495"/>
      <c r="H135" s="489"/>
      <c r="I135" s="489"/>
      <c r="J135" s="489"/>
      <c r="K135" s="489"/>
    </row>
    <row r="136" spans="1:11" ht="29.25" customHeight="1" thickBot="1" x14ac:dyDescent="0.25">
      <c r="A136" s="66"/>
      <c r="B136" s="127"/>
      <c r="C136" s="127"/>
      <c r="D136" s="51"/>
      <c r="E136" s="113"/>
      <c r="F136" s="113"/>
      <c r="G136" s="66"/>
      <c r="H136" s="66"/>
      <c r="I136" s="66"/>
      <c r="J136" s="51"/>
      <c r="K136" s="66"/>
    </row>
    <row r="137" spans="1:11" ht="36.75" customHeight="1" thickBot="1" x14ac:dyDescent="0.25">
      <c r="A137" s="68" t="str">
        <f>[1]Traduzioni!$B$5</f>
        <v>ФОРМАТ</v>
      </c>
      <c r="B137" s="509" t="str">
        <f>[1]Traduzioni!$B$49</f>
        <v>Тоццетто 2х2</v>
      </c>
      <c r="C137" s="509"/>
      <c r="D137" s="114" t="s">
        <v>752</v>
      </c>
      <c r="E137" s="115"/>
      <c r="F137" s="115"/>
      <c r="G137" s="477" t="s">
        <v>726</v>
      </c>
      <c r="H137" s="477" t="s">
        <v>697</v>
      </c>
      <c r="I137" s="477" t="s">
        <v>726</v>
      </c>
      <c r="J137" s="71"/>
      <c r="K137" s="72"/>
    </row>
    <row r="138" spans="1:11" ht="30" hidden="1" customHeight="1" thickBot="1" x14ac:dyDescent="0.25">
      <c r="A138" s="73" t="str">
        <f>[1]Traduzioni!$A$5</f>
        <v>FORMATO</v>
      </c>
      <c r="B138" s="510" t="str">
        <f>[1]Traduzioni!$A$49</f>
        <v>Tozzetto 2x2</v>
      </c>
      <c r="C138" s="510"/>
      <c r="D138" s="116" t="s">
        <v>753</v>
      </c>
      <c r="E138" s="117"/>
      <c r="F138" s="117"/>
      <c r="G138" s="478" t="s">
        <v>728</v>
      </c>
      <c r="H138" s="478" t="s">
        <v>697</v>
      </c>
      <c r="I138" s="478" t="s">
        <v>728</v>
      </c>
      <c r="J138" s="76"/>
      <c r="K138" s="77"/>
    </row>
    <row r="139" spans="1:11" ht="30" hidden="1" customHeight="1" thickBot="1" x14ac:dyDescent="0.25">
      <c r="A139" s="78" t="str">
        <f>[1]Traduzioni!$C$5</f>
        <v>SIZE</v>
      </c>
      <c r="B139" s="511" t="str">
        <f>[1]Traduzioni!$C$49</f>
        <v>Tozzetto 2x2</v>
      </c>
      <c r="C139" s="511"/>
      <c r="D139" s="118" t="s">
        <v>754</v>
      </c>
      <c r="E139" s="119"/>
      <c r="F139" s="119"/>
      <c r="G139" s="479" t="s">
        <v>798</v>
      </c>
      <c r="H139" s="479" t="s">
        <v>697</v>
      </c>
      <c r="I139" s="479" t="s">
        <v>798</v>
      </c>
      <c r="J139" s="81"/>
      <c r="K139" s="82"/>
    </row>
    <row r="140" spans="1:11" ht="16.5" hidden="1" thickBot="1" x14ac:dyDescent="0.25">
      <c r="A140" s="66"/>
      <c r="B140" s="127"/>
      <c r="C140" s="127"/>
      <c r="D140" s="51"/>
      <c r="E140" s="113"/>
      <c r="F140" s="113"/>
      <c r="G140" s="66"/>
      <c r="H140" s="66"/>
      <c r="I140" s="66"/>
      <c r="J140" s="51"/>
      <c r="K140" s="66"/>
    </row>
    <row r="141" spans="1:11" ht="47.25" customHeight="1" x14ac:dyDescent="0.2">
      <c r="A141" s="83" t="str">
        <f>[1]Traduzioni!$B$7</f>
        <v>КОД</v>
      </c>
      <c r="B141" s="84" t="str">
        <f>[1]Traduzioni!$B$8</f>
        <v>АРТИКУЛ</v>
      </c>
      <c r="C141" s="85"/>
      <c r="D141" s="83" t="str">
        <f>[1]Traduzioni!$B$9</f>
        <v>ЕД.ИЗМ.</v>
      </c>
      <c r="E141" s="120" t="str">
        <f>[1]Traduzioni!$B$10</f>
        <v>РУБЛИ</v>
      </c>
      <c r="F141" s="120" t="str">
        <f>[1]Traduzioni!$B$10</f>
        <v>РУБЛИ</v>
      </c>
      <c r="G141" s="87" t="str">
        <f>[1]Traduzioni!$B$13</f>
        <v>Штук в коробке</v>
      </c>
      <c r="H141" s="87" t="str">
        <f>[1]Traduzioni!$B$14</f>
        <v>М2 в коробке</v>
      </c>
      <c r="I141" s="87" t="str">
        <f>[1]Traduzioni!$B$15</f>
        <v>М2 в паллете</v>
      </c>
      <c r="J141" s="87" t="str">
        <f>[1]Traduzioni!$B$11</f>
        <v>Минималь-ный заказ</v>
      </c>
      <c r="K141" s="87" t="str">
        <f>[1]Traduzioni!$B$12</f>
        <v>Продается только коробками</v>
      </c>
    </row>
    <row r="142" spans="1:11" ht="12.75" hidden="1" customHeight="1" x14ac:dyDescent="0.2">
      <c r="A142" s="88" t="str">
        <f>[1]Traduzioni!$A$7</f>
        <v>CODICE</v>
      </c>
      <c r="B142" s="89" t="str">
        <f>[1]Traduzioni!$A$8</f>
        <v>ARTICOLO</v>
      </c>
      <c r="C142" s="90"/>
      <c r="D142" s="88" t="str">
        <f>[1]Traduzioni!$A$9</f>
        <v>U.M.</v>
      </c>
      <c r="E142" s="121" t="str">
        <f>[1]Traduzioni!$A$10</f>
        <v>RUBLI</v>
      </c>
      <c r="F142" s="121" t="str">
        <f>[1]Traduzioni!$A$10</f>
        <v>RUBLI</v>
      </c>
      <c r="G142" s="92" t="str">
        <f>[1]Traduzioni!$A$13</f>
        <v>Pz per scatola</v>
      </c>
      <c r="H142" s="92" t="str">
        <f>[1]Traduzioni!$A$14</f>
        <v>Mq per scatola</v>
      </c>
      <c r="I142" s="92" t="str">
        <f>[1]Traduzioni!$A$15</f>
        <v>Mq per pallet</v>
      </c>
      <c r="J142" s="92" t="str">
        <f>[1]Traduzioni!$A$11</f>
        <v>Ordine minimo</v>
      </c>
      <c r="K142" s="92" t="str">
        <f>[1]Traduzioni!$A$12</f>
        <v>Venduto solo a scatole intere</v>
      </c>
    </row>
    <row r="143" spans="1:11" ht="12.75" hidden="1" customHeight="1" thickBot="1" x14ac:dyDescent="0.25">
      <c r="A143" s="93" t="str">
        <f>[1]Traduzioni!$C$7</f>
        <v>CODE</v>
      </c>
      <c r="B143" s="94" t="str">
        <f>[1]Traduzioni!$C$8</f>
        <v>ITEM</v>
      </c>
      <c r="C143" s="95"/>
      <c r="D143" s="93" t="str">
        <f>[1]Traduzioni!$C$9</f>
        <v>U.M.</v>
      </c>
      <c r="E143" s="122" t="str">
        <f>[1]Traduzioni!$C$10</f>
        <v>RUBLES</v>
      </c>
      <c r="F143" s="122" t="str">
        <f>[1]Traduzioni!$C$10</f>
        <v>RUBLES</v>
      </c>
      <c r="G143" s="97" t="str">
        <f>[1]Traduzioni!$C$13</f>
        <v>Pieces in a box</v>
      </c>
      <c r="H143" s="97" t="str">
        <f>[1]Traduzioni!$C$14</f>
        <v xml:space="preserve">Sqm in a box </v>
      </c>
      <c r="I143" s="97" t="str">
        <f>[1]Traduzioni!$C$15</f>
        <v xml:space="preserve">Sqm per pallet </v>
      </c>
      <c r="J143" s="97" t="str">
        <f>[1]Traduzioni!$C$11</f>
        <v>Min. Qty to be ordered</v>
      </c>
      <c r="K143" s="97" t="str">
        <f>[1]Traduzioni!$C$12</f>
        <v>Sold for full boxes only</v>
      </c>
    </row>
    <row r="144" spans="1:11" ht="35.25" customHeight="1" x14ac:dyDescent="0.2">
      <c r="A144" s="98">
        <v>600100000002</v>
      </c>
      <c r="B144" s="99" t="s">
        <v>803</v>
      </c>
      <c r="C144" s="100"/>
      <c r="D144" s="143" t="s">
        <v>701</v>
      </c>
      <c r="E144" s="162">
        <v>180</v>
      </c>
      <c r="F144" s="110">
        <v>162</v>
      </c>
      <c r="G144" s="143">
        <v>100</v>
      </c>
      <c r="H144" s="143"/>
      <c r="I144" s="143"/>
      <c r="J144" s="143" t="str">
        <f>J133</f>
        <v>4 шт  - pz - pcs</v>
      </c>
      <c r="K144" s="143" t="s">
        <v>709</v>
      </c>
    </row>
    <row r="145" spans="1:11" ht="44.25" customHeight="1" thickBot="1" x14ac:dyDescent="0.25">
      <c r="A145" s="66"/>
      <c r="B145" s="66"/>
      <c r="C145" s="66"/>
      <c r="D145" s="51"/>
      <c r="E145" s="113"/>
      <c r="F145" s="113"/>
      <c r="G145" s="66"/>
      <c r="H145" s="66"/>
      <c r="I145" s="66"/>
      <c r="J145" s="51"/>
      <c r="K145" s="66"/>
    </row>
    <row r="146" spans="1:11" ht="36.75" customHeight="1" thickBot="1" x14ac:dyDescent="0.25">
      <c r="A146" s="68" t="str">
        <f>[1]Traduzioni!$B$5</f>
        <v>ФОРМАТ</v>
      </c>
      <c r="B146" s="490" t="str">
        <f>[1]Traduzioni!$B$49</f>
        <v>Тоццетто 2х2</v>
      </c>
      <c r="C146" s="490"/>
      <c r="D146" s="114" t="str">
        <f>[1]Traduzioni!$B$6</f>
        <v>ОБРАБОТКА:</v>
      </c>
      <c r="E146" s="115"/>
      <c r="F146" s="115"/>
      <c r="G146" s="477" t="str">
        <f>[1]Traduzioni!$B$26</f>
        <v>Шик</v>
      </c>
      <c r="H146" s="477" t="s">
        <v>697</v>
      </c>
      <c r="I146" s="477" t="str">
        <f>[1]Traduzioni!$B$24</f>
        <v>Стекло</v>
      </c>
      <c r="J146" s="71"/>
      <c r="K146" s="72"/>
    </row>
    <row r="147" spans="1:11" ht="31.5" hidden="1" customHeight="1" thickBot="1" x14ac:dyDescent="0.25">
      <c r="A147" s="73" t="str">
        <f>[1]Traduzioni!$A$5</f>
        <v>FORMATO</v>
      </c>
      <c r="B147" s="491" t="str">
        <f>[1]Traduzioni!$A$49</f>
        <v>Tozzetto 2x2</v>
      </c>
      <c r="C147" s="491"/>
      <c r="D147" s="116" t="str">
        <f>[1]Traduzioni!$A$6</f>
        <v>FINITURA:</v>
      </c>
      <c r="E147" s="117"/>
      <c r="F147" s="117"/>
      <c r="G147" s="478" t="str">
        <f>[1]Traduzioni!$A$26</f>
        <v>Chic</v>
      </c>
      <c r="H147" s="478"/>
      <c r="I147" s="478"/>
      <c r="J147" s="76"/>
      <c r="K147" s="77"/>
    </row>
    <row r="148" spans="1:11" ht="31.5" hidden="1" customHeight="1" thickBot="1" x14ac:dyDescent="0.25">
      <c r="A148" s="78" t="str">
        <f>[1]Traduzioni!$C$5</f>
        <v>SIZE</v>
      </c>
      <c r="B148" s="492" t="str">
        <f>[1]Traduzioni!$C$49</f>
        <v>Tozzetto 2x2</v>
      </c>
      <c r="C148" s="492"/>
      <c r="D148" s="118" t="str">
        <f>[1]Traduzioni!$C$6</f>
        <v>FINISH:</v>
      </c>
      <c r="E148" s="119"/>
      <c r="F148" s="119"/>
      <c r="G148" s="479" t="str">
        <f>[1]Traduzioni!$C$26</f>
        <v>Chic</v>
      </c>
      <c r="H148" s="479"/>
      <c r="I148" s="479"/>
      <c r="J148" s="81"/>
      <c r="K148" s="82"/>
    </row>
    <row r="149" spans="1:11" ht="16.5" hidden="1" thickBot="1" x14ac:dyDescent="0.25">
      <c r="A149" s="66"/>
      <c r="B149" s="66"/>
      <c r="C149" s="66"/>
      <c r="D149" s="51"/>
      <c r="E149" s="113"/>
      <c r="F149" s="113"/>
      <c r="G149" s="66"/>
      <c r="H149" s="66"/>
      <c r="I149" s="66"/>
      <c r="J149" s="51"/>
      <c r="K149" s="66"/>
    </row>
    <row r="150" spans="1:11" ht="40.5" x14ac:dyDescent="0.2">
      <c r="A150" s="83" t="str">
        <f>[1]Traduzioni!$B$7</f>
        <v>КОД</v>
      </c>
      <c r="B150" s="84" t="str">
        <f>[1]Traduzioni!$B$8</f>
        <v>АРТИКУЛ</v>
      </c>
      <c r="C150" s="85"/>
      <c r="D150" s="83" t="str">
        <f>[1]Traduzioni!$B$9</f>
        <v>ЕД.ИЗМ.</v>
      </c>
      <c r="E150" s="120" t="str">
        <f>[1]Traduzioni!$B$10</f>
        <v>РУБЛИ</v>
      </c>
      <c r="F150" s="120" t="str">
        <f>[1]Traduzioni!$B$10</f>
        <v>РУБЛИ</v>
      </c>
      <c r="G150" s="87" t="str">
        <f>[1]Traduzioni!$B$13</f>
        <v>Штук в коробке</v>
      </c>
      <c r="H150" s="87" t="s">
        <v>698</v>
      </c>
      <c r="I150" s="87" t="s">
        <v>699</v>
      </c>
      <c r="J150" s="87" t="str">
        <f>[1]Traduzioni!$B$11</f>
        <v>Минималь-ный заказ</v>
      </c>
      <c r="K150" s="87" t="str">
        <f>[1]Traduzioni!$B$12</f>
        <v>Продается только коробками</v>
      </c>
    </row>
    <row r="151" spans="1:11" ht="2.25" customHeight="1" thickBot="1" x14ac:dyDescent="0.25">
      <c r="A151" s="88" t="str">
        <f>[1]Traduzioni!$A$7</f>
        <v>CODICE</v>
      </c>
      <c r="B151" s="89" t="str">
        <f>[1]Traduzioni!$A$8</f>
        <v>ARTICOLO</v>
      </c>
      <c r="C151" s="90"/>
      <c r="D151" s="88" t="str">
        <f>[1]Traduzioni!$A$9</f>
        <v>U.M.</v>
      </c>
      <c r="E151" s="121" t="str">
        <f>[1]Traduzioni!$A$10</f>
        <v>RUBLI</v>
      </c>
      <c r="F151" s="121" t="str">
        <f>[1]Traduzioni!$A$10</f>
        <v>RUBLI</v>
      </c>
      <c r="G151" s="92" t="str">
        <f>[1]Traduzioni!$A$13</f>
        <v>Pz per scatola</v>
      </c>
      <c r="H151" s="92" t="str">
        <f>[1]Traduzioni!$A$14</f>
        <v>Mq per scatola</v>
      </c>
      <c r="I151" s="92" t="str">
        <f>[1]Traduzioni!$A$15</f>
        <v>Mq per pallet</v>
      </c>
      <c r="J151" s="92" t="str">
        <f>[1]Traduzioni!$A$11</f>
        <v>Ordine minimo</v>
      </c>
      <c r="K151" s="92" t="str">
        <f>[1]Traduzioni!$A$12</f>
        <v>Venduto solo a scatole intere</v>
      </c>
    </row>
    <row r="152" spans="1:11" ht="27.75" hidden="1" thickBot="1" x14ac:dyDescent="0.25">
      <c r="A152" s="93" t="str">
        <f>[1]Traduzioni!$C$7</f>
        <v>CODE</v>
      </c>
      <c r="B152" s="94" t="str">
        <f>[1]Traduzioni!$C$8</f>
        <v>ITEM</v>
      </c>
      <c r="C152" s="95"/>
      <c r="D152" s="93" t="str">
        <f>[1]Traduzioni!$C$9</f>
        <v>U.M.</v>
      </c>
      <c r="E152" s="122" t="str">
        <f>[1]Traduzioni!$C$10</f>
        <v>RUBLES</v>
      </c>
      <c r="F152" s="122" t="str">
        <f>[1]Traduzioni!$C$10</f>
        <v>RUBLES</v>
      </c>
      <c r="G152" s="97" t="str">
        <f>[1]Traduzioni!$C$13</f>
        <v>Pieces in a box</v>
      </c>
      <c r="H152" s="97" t="str">
        <f>[1]Traduzioni!$C$14</f>
        <v xml:space="preserve">Sqm in a box </v>
      </c>
      <c r="I152" s="97" t="str">
        <f>[1]Traduzioni!$C$15</f>
        <v xml:space="preserve">Sqm per pallet </v>
      </c>
      <c r="J152" s="97" t="str">
        <f>[1]Traduzioni!$C$11</f>
        <v>Min. Qty to be ordered</v>
      </c>
      <c r="K152" s="97" t="str">
        <f>[1]Traduzioni!$C$12</f>
        <v>Sold for full boxes only</v>
      </c>
    </row>
    <row r="153" spans="1:11" ht="38.25" customHeight="1" thickBot="1" x14ac:dyDescent="0.25">
      <c r="A153" s="240">
        <v>600090000025</v>
      </c>
      <c r="B153" s="146" t="s">
        <v>937</v>
      </c>
      <c r="C153" s="147"/>
      <c r="D153" s="513" t="s">
        <v>701</v>
      </c>
      <c r="E153" s="514">
        <v>328</v>
      </c>
      <c r="F153" s="515">
        <v>295</v>
      </c>
      <c r="G153" s="513">
        <v>100</v>
      </c>
      <c r="H153" s="513" t="s">
        <v>68</v>
      </c>
      <c r="I153" s="513" t="s">
        <v>68</v>
      </c>
      <c r="J153" s="513" t="s">
        <v>1440</v>
      </c>
      <c r="K153" s="513" t="s">
        <v>709</v>
      </c>
    </row>
    <row r="154" spans="1:11" ht="38.25" customHeight="1" x14ac:dyDescent="0.2">
      <c r="A154" s="241">
        <v>600090000026</v>
      </c>
      <c r="B154" s="148" t="s">
        <v>938</v>
      </c>
      <c r="C154" s="144"/>
      <c r="D154" s="513"/>
      <c r="E154" s="514">
        <v>0</v>
      </c>
      <c r="F154" s="515"/>
      <c r="G154" s="513"/>
      <c r="H154" s="513"/>
      <c r="I154" s="513"/>
      <c r="J154" s="513"/>
      <c r="K154" s="513"/>
    </row>
    <row r="155" spans="1:11" ht="32.25" customHeight="1" thickBot="1" x14ac:dyDescent="0.25">
      <c r="A155" s="66"/>
      <c r="B155" s="66"/>
      <c r="C155" s="66"/>
      <c r="D155" s="51"/>
      <c r="E155" s="113"/>
      <c r="F155" s="113"/>
      <c r="G155" s="66"/>
      <c r="H155" s="66"/>
      <c r="I155" s="66"/>
      <c r="J155" s="51"/>
      <c r="K155" s="66"/>
    </row>
    <row r="156" spans="1:11" ht="37.5" customHeight="1" thickBot="1" x14ac:dyDescent="0.25">
      <c r="A156" s="68" t="str">
        <f>[1]Traduzioni!$B$5</f>
        <v>ФОРМАТ</v>
      </c>
      <c r="B156" s="490" t="str">
        <f>[1]Traduzioni!$B$50</f>
        <v>Тоццетто 2,5х2,5</v>
      </c>
      <c r="C156" s="490"/>
      <c r="D156" s="114" t="str">
        <f>[1]Traduzioni!$B$6</f>
        <v>ОБРАБОТКА:</v>
      </c>
      <c r="E156" s="115"/>
      <c r="F156" s="115"/>
      <c r="G156" s="477" t="str">
        <f>[1]Traduzioni!$B$27</f>
        <v>Неон</v>
      </c>
      <c r="H156" s="477" t="s">
        <v>697</v>
      </c>
      <c r="I156" s="477" t="str">
        <f>[1]Traduzioni!$B$24</f>
        <v>Стекло</v>
      </c>
      <c r="J156" s="71"/>
      <c r="K156" s="72"/>
    </row>
    <row r="157" spans="1:11" ht="30.75" hidden="1" customHeight="1" thickBot="1" x14ac:dyDescent="0.25">
      <c r="A157" s="73" t="str">
        <f>[1]Traduzioni!$A$5</f>
        <v>FORMATO</v>
      </c>
      <c r="B157" s="491" t="str">
        <f>[1]Traduzioni!$A$50</f>
        <v>Tozzetto 2,5x2,5</v>
      </c>
      <c r="C157" s="491"/>
      <c r="D157" s="116" t="str">
        <f>[1]Traduzioni!$A$6</f>
        <v>FINITURA:</v>
      </c>
      <c r="E157" s="117"/>
      <c r="F157" s="117"/>
      <c r="G157" s="478" t="str">
        <f>[1]Traduzioni!$A$27</f>
        <v>Neon</v>
      </c>
      <c r="H157" s="478"/>
      <c r="I157" s="478"/>
      <c r="J157" s="76"/>
      <c r="K157" s="77"/>
    </row>
    <row r="158" spans="1:11" ht="30.75" hidden="1" customHeight="1" thickBot="1" x14ac:dyDescent="0.25">
      <c r="A158" s="78" t="str">
        <f>[1]Traduzioni!$C$5</f>
        <v>SIZE</v>
      </c>
      <c r="B158" s="492" t="str">
        <f>[1]Traduzioni!$C$50</f>
        <v>Tozzetto 2,5x2,5</v>
      </c>
      <c r="C158" s="492"/>
      <c r="D158" s="118" t="str">
        <f>[1]Traduzioni!$C$6</f>
        <v>FINISH:</v>
      </c>
      <c r="E158" s="119"/>
      <c r="F158" s="119"/>
      <c r="G158" s="479" t="str">
        <f>[1]Traduzioni!$C$27</f>
        <v>Neon</v>
      </c>
      <c r="H158" s="479"/>
      <c r="I158" s="479"/>
      <c r="J158" s="81"/>
      <c r="K158" s="82"/>
    </row>
    <row r="159" spans="1:11" ht="16.5" hidden="1" thickBot="1" x14ac:dyDescent="0.25">
      <c r="A159" s="66"/>
      <c r="B159" s="66"/>
      <c r="C159" s="66"/>
      <c r="D159" s="51"/>
      <c r="E159" s="113"/>
      <c r="F159" s="113"/>
      <c r="G159" s="66"/>
      <c r="H159" s="66"/>
      <c r="I159" s="66"/>
      <c r="J159" s="51"/>
      <c r="K159" s="66"/>
    </row>
    <row r="160" spans="1:11" ht="54" customHeight="1" thickBot="1" x14ac:dyDescent="0.25">
      <c r="A160" s="83" t="str">
        <f>[1]Traduzioni!$B$7</f>
        <v>КОД</v>
      </c>
      <c r="B160" s="84" t="str">
        <f>[1]Traduzioni!$B$8</f>
        <v>АРТИКУЛ</v>
      </c>
      <c r="C160" s="85"/>
      <c r="D160" s="83" t="str">
        <f>[1]Traduzioni!$B$9</f>
        <v>ЕД.ИЗМ.</v>
      </c>
      <c r="E160" s="120" t="str">
        <f>[1]Traduzioni!$B$10</f>
        <v>РУБЛИ</v>
      </c>
      <c r="F160" s="120" t="str">
        <f>[1]Traduzioni!$B$10</f>
        <v>РУБЛИ</v>
      </c>
      <c r="G160" s="87" t="str">
        <f>[1]Traduzioni!$B$13</f>
        <v>Штук в коробке</v>
      </c>
      <c r="H160" s="87" t="s">
        <v>698</v>
      </c>
      <c r="I160" s="87" t="s">
        <v>699</v>
      </c>
      <c r="J160" s="87" t="str">
        <f>[1]Traduzioni!$B$11</f>
        <v>Минималь-ный заказ</v>
      </c>
      <c r="K160" s="87" t="str">
        <f>[1]Traduzioni!$B$12</f>
        <v>Продается только коробками</v>
      </c>
    </row>
    <row r="161" spans="1:11" ht="27.75" hidden="1" thickBot="1" x14ac:dyDescent="0.25">
      <c r="A161" s="88" t="str">
        <f>[1]Traduzioni!$A$7</f>
        <v>CODICE</v>
      </c>
      <c r="B161" s="89" t="str">
        <f>[1]Traduzioni!$A$8</f>
        <v>ARTICOLO</v>
      </c>
      <c r="C161" s="90"/>
      <c r="D161" s="88" t="str">
        <f>[1]Traduzioni!$A$9</f>
        <v>U.M.</v>
      </c>
      <c r="E161" s="121" t="str">
        <f>[1]Traduzioni!$A$10</f>
        <v>RUBLI</v>
      </c>
      <c r="F161" s="121" t="str">
        <f>[1]Traduzioni!$A$10</f>
        <v>RUBLI</v>
      </c>
      <c r="G161" s="92" t="str">
        <f>[1]Traduzioni!$A$13</f>
        <v>Pz per scatola</v>
      </c>
      <c r="H161" s="92" t="str">
        <f>[1]Traduzioni!$A$14</f>
        <v>Mq per scatola</v>
      </c>
      <c r="I161" s="92" t="str">
        <f>[1]Traduzioni!$A$15</f>
        <v>Mq per pallet</v>
      </c>
      <c r="J161" s="92" t="str">
        <f>[1]Traduzioni!$A$11</f>
        <v>Ordine minimo</v>
      </c>
      <c r="K161" s="92" t="str">
        <f>[1]Traduzioni!$A$12</f>
        <v>Venduto solo a scatole intere</v>
      </c>
    </row>
    <row r="162" spans="1:11" ht="27.75" hidden="1" thickBot="1" x14ac:dyDescent="0.25">
      <c r="A162" s="93" t="str">
        <f>[1]Traduzioni!$C$7</f>
        <v>CODE</v>
      </c>
      <c r="B162" s="94" t="str">
        <f>[1]Traduzioni!$C$8</f>
        <v>ITEM</v>
      </c>
      <c r="C162" s="95"/>
      <c r="D162" s="93" t="str">
        <f>[1]Traduzioni!$C$9</f>
        <v>U.M.</v>
      </c>
      <c r="E162" s="122" t="str">
        <f>[1]Traduzioni!$C$10</f>
        <v>RUBLES</v>
      </c>
      <c r="F162" s="122" t="str">
        <f>[1]Traduzioni!$C$10</f>
        <v>RUBLES</v>
      </c>
      <c r="G162" s="97" t="str">
        <f>[1]Traduzioni!$C$13</f>
        <v>Pieces in a box</v>
      </c>
      <c r="H162" s="97" t="str">
        <f>[1]Traduzioni!$C$14</f>
        <v xml:space="preserve">Sqm in a box </v>
      </c>
      <c r="I162" s="97" t="str">
        <f>[1]Traduzioni!$C$15</f>
        <v xml:space="preserve">Sqm per pallet </v>
      </c>
      <c r="J162" s="97" t="str">
        <f>[1]Traduzioni!$C$11</f>
        <v>Min. Qty to be ordered</v>
      </c>
      <c r="K162" s="97" t="str">
        <f>[1]Traduzioni!$C$12</f>
        <v>Sold for full boxes only</v>
      </c>
    </row>
    <row r="163" spans="1:11" ht="41.25" customHeight="1" thickBot="1" x14ac:dyDescent="0.25">
      <c r="A163" s="145">
        <v>600090000022</v>
      </c>
      <c r="B163" s="146" t="s">
        <v>763</v>
      </c>
      <c r="C163" s="147"/>
      <c r="D163" s="513" t="s">
        <v>701</v>
      </c>
      <c r="E163" s="514">
        <v>478</v>
      </c>
      <c r="F163" s="515">
        <v>430</v>
      </c>
      <c r="G163" s="513">
        <v>100</v>
      </c>
      <c r="H163" s="513" t="s">
        <v>68</v>
      </c>
      <c r="I163" s="513" t="s">
        <v>68</v>
      </c>
      <c r="J163" s="513" t="s">
        <v>1440</v>
      </c>
      <c r="K163" s="513" t="s">
        <v>709</v>
      </c>
    </row>
    <row r="164" spans="1:11" ht="42.75" customHeight="1" thickBot="1" x14ac:dyDescent="0.25">
      <c r="A164" s="145">
        <v>600090000021</v>
      </c>
      <c r="B164" s="148" t="s">
        <v>765</v>
      </c>
      <c r="C164" s="144"/>
      <c r="D164" s="513"/>
      <c r="E164" s="514">
        <v>0</v>
      </c>
      <c r="F164" s="515"/>
      <c r="G164" s="513"/>
      <c r="H164" s="513"/>
      <c r="I164" s="513"/>
      <c r="J164" s="513"/>
      <c r="K164" s="513"/>
    </row>
    <row r="165" spans="1:11" ht="38.25" customHeight="1" x14ac:dyDescent="0.2">
      <c r="A165" s="145">
        <v>600090000020</v>
      </c>
      <c r="B165" s="139" t="s">
        <v>766</v>
      </c>
      <c r="C165" s="140"/>
      <c r="D165" s="513"/>
      <c r="E165" s="514">
        <v>0</v>
      </c>
      <c r="F165" s="515"/>
      <c r="G165" s="513"/>
      <c r="H165" s="513"/>
      <c r="I165" s="513"/>
      <c r="J165" s="513"/>
      <c r="K165" s="513"/>
    </row>
    <row r="166" spans="1:11" ht="37.5" customHeight="1" x14ac:dyDescent="0.2">
      <c r="A166" s="51"/>
      <c r="B166" s="51"/>
      <c r="C166" s="51"/>
      <c r="D166" s="51"/>
      <c r="E166" s="138"/>
      <c r="F166" s="138"/>
      <c r="G166" s="51"/>
      <c r="H166" s="51"/>
      <c r="I166" s="51"/>
      <c r="J166" s="51"/>
      <c r="K166" s="51"/>
    </row>
    <row r="167" spans="1:11" ht="30.75" customHeight="1" x14ac:dyDescent="0.2"/>
    <row r="168" spans="1:11" ht="30.75" customHeight="1" x14ac:dyDescent="0.2"/>
    <row r="169" spans="1:11" ht="30.75" customHeight="1" x14ac:dyDescent="0.2"/>
  </sheetData>
  <sheetProtection selectLockedCells="1" selectUnlockedCells="1"/>
  <mergeCells count="203">
    <mergeCell ref="B157:C157"/>
    <mergeCell ref="G157:I157"/>
    <mergeCell ref="K163:K165"/>
    <mergeCell ref="D163:D165"/>
    <mergeCell ref="E163:E165"/>
    <mergeCell ref="F163:F165"/>
    <mergeCell ref="G163:G165"/>
    <mergeCell ref="B158:C158"/>
    <mergeCell ref="G158:I158"/>
    <mergeCell ref="H163:H165"/>
    <mergeCell ref="I163:I165"/>
    <mergeCell ref="J163:J165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B156:C156"/>
    <mergeCell ref="G156:I156"/>
    <mergeCell ref="B146:C146"/>
    <mergeCell ref="G146:I146"/>
    <mergeCell ref="B147:C147"/>
    <mergeCell ref="G147:I147"/>
    <mergeCell ref="B138:C138"/>
    <mergeCell ref="G138:I138"/>
    <mergeCell ref="B139:C139"/>
    <mergeCell ref="G139:I139"/>
    <mergeCell ref="B148:C148"/>
    <mergeCell ref="G148:I148"/>
    <mergeCell ref="B127:C127"/>
    <mergeCell ref="G127:I127"/>
    <mergeCell ref="B128:C128"/>
    <mergeCell ref="G128:I128"/>
    <mergeCell ref="H133:H135"/>
    <mergeCell ref="I133:I135"/>
    <mergeCell ref="J133:J135"/>
    <mergeCell ref="K133:K135"/>
    <mergeCell ref="B137:C137"/>
    <mergeCell ref="G137:I137"/>
    <mergeCell ref="D133:D135"/>
    <mergeCell ref="E133:E135"/>
    <mergeCell ref="F133:F135"/>
    <mergeCell ref="G133:G135"/>
    <mergeCell ref="K111:K112"/>
    <mergeCell ref="B114:C114"/>
    <mergeCell ref="G114:I114"/>
    <mergeCell ref="F121:F123"/>
    <mergeCell ref="G121:G123"/>
    <mergeCell ref="B115:C115"/>
    <mergeCell ref="G115:I115"/>
    <mergeCell ref="K121:K123"/>
    <mergeCell ref="B126:C126"/>
    <mergeCell ref="G126:I126"/>
    <mergeCell ref="D121:D123"/>
    <mergeCell ref="E121:E123"/>
    <mergeCell ref="B116:C116"/>
    <mergeCell ref="G116:I116"/>
    <mergeCell ref="H121:H123"/>
    <mergeCell ref="I121:I123"/>
    <mergeCell ref="J121:J123"/>
    <mergeCell ref="B106:C106"/>
    <mergeCell ref="G106:I106"/>
    <mergeCell ref="D111:D112"/>
    <mergeCell ref="E111:E112"/>
    <mergeCell ref="F111:F112"/>
    <mergeCell ref="G111:G112"/>
    <mergeCell ref="H111:H112"/>
    <mergeCell ref="I111:I112"/>
    <mergeCell ref="J111:J112"/>
    <mergeCell ref="B101:C101"/>
    <mergeCell ref="B104:C104"/>
    <mergeCell ref="G104:I104"/>
    <mergeCell ref="B105:C105"/>
    <mergeCell ref="G105:I105"/>
    <mergeCell ref="B95:C95"/>
    <mergeCell ref="G95:I95"/>
    <mergeCell ref="B96:C96"/>
    <mergeCell ref="G96:I96"/>
    <mergeCell ref="J89:J91"/>
    <mergeCell ref="K89:K91"/>
    <mergeCell ref="B94:C94"/>
    <mergeCell ref="G94:I94"/>
    <mergeCell ref="D89:D91"/>
    <mergeCell ref="E89:E91"/>
    <mergeCell ref="F89:F91"/>
    <mergeCell ref="G89:G91"/>
    <mergeCell ref="H89:H91"/>
    <mergeCell ref="B83:C83"/>
    <mergeCell ref="G83:I83"/>
    <mergeCell ref="B84:C84"/>
    <mergeCell ref="G84:I84"/>
    <mergeCell ref="G78:G80"/>
    <mergeCell ref="H78:H80"/>
    <mergeCell ref="I78:I80"/>
    <mergeCell ref="B80:C80"/>
    <mergeCell ref="I89:I91"/>
    <mergeCell ref="J78:J80"/>
    <mergeCell ref="K78:K80"/>
    <mergeCell ref="B82:C82"/>
    <mergeCell ref="G82:I82"/>
    <mergeCell ref="B77:C77"/>
    <mergeCell ref="B78:C78"/>
    <mergeCell ref="D78:D80"/>
    <mergeCell ref="E78:E80"/>
    <mergeCell ref="F78:F80"/>
    <mergeCell ref="B79:C79"/>
    <mergeCell ref="B71:C71"/>
    <mergeCell ref="G71:I71"/>
    <mergeCell ref="B72:C72"/>
    <mergeCell ref="G72:I72"/>
    <mergeCell ref="J64:J68"/>
    <mergeCell ref="K64:K68"/>
    <mergeCell ref="B70:C70"/>
    <mergeCell ref="G70:I70"/>
    <mergeCell ref="D64:D68"/>
    <mergeCell ref="E64:E68"/>
    <mergeCell ref="B57:C57"/>
    <mergeCell ref="G57:I57"/>
    <mergeCell ref="D51:D55"/>
    <mergeCell ref="E51:E55"/>
    <mergeCell ref="G46:I46"/>
    <mergeCell ref="H51:H55"/>
    <mergeCell ref="I51:I55"/>
    <mergeCell ref="F64:F68"/>
    <mergeCell ref="G64:G68"/>
    <mergeCell ref="B58:C58"/>
    <mergeCell ref="G58:I58"/>
    <mergeCell ref="B59:C59"/>
    <mergeCell ref="G59:I59"/>
    <mergeCell ref="H64:H68"/>
    <mergeCell ref="I64:I68"/>
    <mergeCell ref="J51:J55"/>
    <mergeCell ref="K51:K55"/>
    <mergeCell ref="K41:K42"/>
    <mergeCell ref="B44:C44"/>
    <mergeCell ref="G44:I44"/>
    <mergeCell ref="F51:F55"/>
    <mergeCell ref="G51:G55"/>
    <mergeCell ref="B45:C45"/>
    <mergeCell ref="G45:I45"/>
    <mergeCell ref="B46:C46"/>
    <mergeCell ref="J38:J40"/>
    <mergeCell ref="K38:K40"/>
    <mergeCell ref="D41:D42"/>
    <mergeCell ref="E41:E42"/>
    <mergeCell ref="F41:F42"/>
    <mergeCell ref="G41:G42"/>
    <mergeCell ref="H41:H42"/>
    <mergeCell ref="I41:I42"/>
    <mergeCell ref="J41:J42"/>
    <mergeCell ref="D38:D40"/>
    <mergeCell ref="E38:E40"/>
    <mergeCell ref="F38:F40"/>
    <mergeCell ref="G38:G40"/>
    <mergeCell ref="H38:H40"/>
    <mergeCell ref="B32:C32"/>
    <mergeCell ref="G32:I32"/>
    <mergeCell ref="B33:C33"/>
    <mergeCell ref="G33:I33"/>
    <mergeCell ref="I38:I40"/>
    <mergeCell ref="B18:C18"/>
    <mergeCell ref="G18:I18"/>
    <mergeCell ref="F25:F29"/>
    <mergeCell ref="G25:G29"/>
    <mergeCell ref="B19:C19"/>
    <mergeCell ref="G19:I19"/>
    <mergeCell ref="B20:C20"/>
    <mergeCell ref="B31:C31"/>
    <mergeCell ref="G31:I31"/>
    <mergeCell ref="D25:D29"/>
    <mergeCell ref="E25:E29"/>
    <mergeCell ref="G20:I20"/>
    <mergeCell ref="H25:H29"/>
    <mergeCell ref="I25:I29"/>
    <mergeCell ref="D15:D16"/>
    <mergeCell ref="E15:E16"/>
    <mergeCell ref="F15:F16"/>
    <mergeCell ref="G15:G16"/>
    <mergeCell ref="H15:H16"/>
    <mergeCell ref="I15:I16"/>
    <mergeCell ref="J15:J16"/>
    <mergeCell ref="J25:J29"/>
    <mergeCell ref="K25:K29"/>
    <mergeCell ref="K15:K16"/>
    <mergeCell ref="B1:B3"/>
    <mergeCell ref="D1:H1"/>
    <mergeCell ref="D2:H2"/>
    <mergeCell ref="D3:K3"/>
    <mergeCell ref="D12:D14"/>
    <mergeCell ref="E12:E14"/>
    <mergeCell ref="F12:F14"/>
    <mergeCell ref="G12:G14"/>
    <mergeCell ref="H12:H14"/>
    <mergeCell ref="B5:C7"/>
    <mergeCell ref="G5:I5"/>
    <mergeCell ref="G6:I6"/>
    <mergeCell ref="G7:I7"/>
    <mergeCell ref="I12:I14"/>
    <mergeCell ref="J12:J14"/>
    <mergeCell ref="K12:K14"/>
  </mergeCells>
  <pageMargins left="0.47013888888888888" right="0.27986111111111112" top="0.30972222222222223" bottom="0.20972222222222223" header="0.51180555555555551" footer="0.51180555555555551"/>
  <pageSetup paperSize="9" scale="70" firstPageNumber="0" orientation="landscape" horizontalDpi="300" verticalDpi="30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K158"/>
  <sheetViews>
    <sheetView zoomScale="90" zoomScaleNormal="90" zoomScaleSheetLayoutView="70" workbookViewId="0">
      <selection activeCell="D12" sqref="D12:D14"/>
    </sheetView>
  </sheetViews>
  <sheetFormatPr defaultRowHeight="12.75" x14ac:dyDescent="0.2"/>
  <cols>
    <col min="1" max="1" width="18.85546875" customWidth="1"/>
    <col min="2" max="2" width="39.7109375" customWidth="1"/>
    <col min="3" max="3" width="9" customWidth="1"/>
    <col min="4" max="4" width="18.5703125" customWidth="1"/>
    <col min="5" max="6" width="13.85546875" customWidth="1"/>
    <col min="7" max="7" width="20.140625" customWidth="1"/>
    <col min="8" max="8" width="12.140625" customWidth="1"/>
    <col min="9" max="9" width="11.140625" customWidth="1"/>
    <col min="10" max="10" width="12.140625" customWidth="1"/>
    <col min="11" max="11" width="16.42578125" customWidth="1"/>
  </cols>
  <sheetData>
    <row r="1" spans="1:11" ht="68.25" customHeight="1" thickBot="1" x14ac:dyDescent="0.25">
      <c r="A1" s="55" t="s">
        <v>618</v>
      </c>
      <c r="B1" s="526" t="s">
        <v>1564</v>
      </c>
      <c r="C1" s="56"/>
      <c r="D1" s="517" t="s">
        <v>1383</v>
      </c>
      <c r="E1" s="517"/>
      <c r="F1" s="517"/>
      <c r="G1" s="517"/>
      <c r="H1" s="517"/>
      <c r="I1" s="57"/>
      <c r="J1" s="57"/>
      <c r="K1" s="58"/>
    </row>
    <row r="2" spans="1:11" ht="12.75" hidden="1" customHeight="1" thickBot="1" x14ac:dyDescent="0.25">
      <c r="A2" s="60" t="s">
        <v>1131</v>
      </c>
      <c r="B2" s="526"/>
      <c r="C2" s="61"/>
      <c r="D2" s="518" t="str">
        <f>[1]Traduzioni!$A$101</f>
        <v xml:space="preserve"> Gres Porcellanato colorato in massa         Full Body Coloured Porcelain Stoneware</v>
      </c>
      <c r="E2" s="518"/>
      <c r="F2" s="518"/>
      <c r="G2" s="518"/>
      <c r="H2" s="518"/>
      <c r="I2" s="62"/>
      <c r="J2" s="62"/>
      <c r="K2" s="63"/>
    </row>
    <row r="3" spans="1:11" ht="27.75" customHeight="1" thickBot="1" x14ac:dyDescent="0.25">
      <c r="A3" s="64" t="s">
        <v>1133</v>
      </c>
      <c r="B3" s="526"/>
      <c r="C3" s="65"/>
      <c r="D3" s="519" t="s">
        <v>1134</v>
      </c>
      <c r="E3" s="519"/>
      <c r="F3" s="519"/>
      <c r="G3" s="519"/>
      <c r="H3" s="519"/>
      <c r="I3" s="519"/>
      <c r="J3" s="519"/>
      <c r="K3" s="519"/>
    </row>
    <row r="4" spans="1:11" ht="10.7" customHeight="1" thickBot="1" x14ac:dyDescent="0.25">
      <c r="A4" s="66"/>
      <c r="B4" s="66"/>
      <c r="C4" s="66"/>
      <c r="D4" s="51"/>
      <c r="E4" s="66"/>
      <c r="F4" s="66"/>
      <c r="G4" s="66"/>
      <c r="H4" s="66"/>
      <c r="I4" s="66"/>
      <c r="J4" s="51"/>
      <c r="K4" s="66"/>
    </row>
    <row r="5" spans="1:11" s="164" customFormat="1" ht="40.5" customHeight="1" thickBot="1" x14ac:dyDescent="0.25">
      <c r="A5" s="68" t="s">
        <v>1135</v>
      </c>
      <c r="B5" s="476" t="s">
        <v>1489</v>
      </c>
      <c r="C5" s="476"/>
      <c r="D5" s="69" t="s">
        <v>752</v>
      </c>
      <c r="E5" s="69"/>
      <c r="F5" s="69"/>
      <c r="G5" s="477" t="s">
        <v>836</v>
      </c>
      <c r="H5" s="477"/>
      <c r="I5" s="477"/>
      <c r="J5" s="71"/>
      <c r="K5" s="72"/>
    </row>
    <row r="6" spans="1:11" s="164" customFormat="1" ht="21" hidden="1" customHeight="1" thickBot="1" x14ac:dyDescent="0.25">
      <c r="A6" s="73" t="s">
        <v>1136</v>
      </c>
      <c r="B6" s="476"/>
      <c r="C6" s="476"/>
      <c r="D6" s="74" t="s">
        <v>753</v>
      </c>
      <c r="E6" s="74"/>
      <c r="F6" s="74"/>
      <c r="G6" s="478" t="s">
        <v>838</v>
      </c>
      <c r="H6" s="478"/>
      <c r="I6" s="478"/>
      <c r="J6" s="76"/>
      <c r="K6" s="77"/>
    </row>
    <row r="7" spans="1:11" s="164" customFormat="1" ht="73.5" hidden="1" customHeight="1" thickBot="1" x14ac:dyDescent="0.25">
      <c r="A7" s="78" t="s">
        <v>1137</v>
      </c>
      <c r="B7" s="476"/>
      <c r="C7" s="476"/>
      <c r="D7" s="79" t="s">
        <v>754</v>
      </c>
      <c r="E7" s="79"/>
      <c r="F7" s="79"/>
      <c r="G7" s="479" t="s">
        <v>940</v>
      </c>
      <c r="H7" s="479"/>
      <c r="I7" s="479"/>
      <c r="J7" s="81"/>
      <c r="K7" s="82"/>
    </row>
    <row r="8" spans="1:11" ht="16.5" hidden="1" thickBot="1" x14ac:dyDescent="0.25">
      <c r="A8" s="66"/>
      <c r="B8" s="66"/>
      <c r="C8" s="66"/>
      <c r="D8" s="51"/>
      <c r="E8" s="66"/>
      <c r="F8" s="66"/>
      <c r="G8" s="66"/>
      <c r="H8" s="66"/>
      <c r="I8" s="66"/>
      <c r="J8" s="51"/>
      <c r="K8" s="66"/>
    </row>
    <row r="9" spans="1:11" ht="56.25" customHeight="1" thickBot="1" x14ac:dyDescent="0.25">
      <c r="A9" s="83" t="s">
        <v>1138</v>
      </c>
      <c r="B9" s="84" t="s">
        <v>1139</v>
      </c>
      <c r="C9" s="85"/>
      <c r="D9" s="83" t="s">
        <v>1140</v>
      </c>
      <c r="E9" s="86" t="s">
        <v>1141</v>
      </c>
      <c r="F9" s="86" t="s">
        <v>1141</v>
      </c>
      <c r="G9" s="83" t="s">
        <v>1142</v>
      </c>
      <c r="H9" s="83" t="s">
        <v>698</v>
      </c>
      <c r="I9" s="83" t="s">
        <v>699</v>
      </c>
      <c r="J9" s="83" t="s">
        <v>1143</v>
      </c>
      <c r="K9" s="83" t="s">
        <v>1144</v>
      </c>
    </row>
    <row r="10" spans="1:11" ht="22.5" hidden="1" customHeight="1" thickBot="1" x14ac:dyDescent="0.25">
      <c r="A10" s="88" t="s">
        <v>1145</v>
      </c>
      <c r="B10" s="89" t="s">
        <v>1146</v>
      </c>
      <c r="C10" s="90"/>
      <c r="D10" s="88" t="s">
        <v>1147</v>
      </c>
      <c r="E10" s="91" t="s">
        <v>1148</v>
      </c>
      <c r="F10" s="91" t="s">
        <v>1148</v>
      </c>
      <c r="G10" s="88" t="s">
        <v>1149</v>
      </c>
      <c r="H10" s="88" t="s">
        <v>1150</v>
      </c>
      <c r="I10" s="88" t="s">
        <v>1151</v>
      </c>
      <c r="J10" s="88" t="s">
        <v>1152</v>
      </c>
      <c r="K10" s="88" t="s">
        <v>1153</v>
      </c>
    </row>
    <row r="11" spans="1:11" ht="12.75" hidden="1" customHeight="1" thickBot="1" x14ac:dyDescent="0.25">
      <c r="A11" s="93" t="s">
        <v>1154</v>
      </c>
      <c r="B11" s="89" t="s">
        <v>1155</v>
      </c>
      <c r="C11" s="90"/>
      <c r="D11" s="88" t="s">
        <v>1147</v>
      </c>
      <c r="E11" s="91" t="s">
        <v>1156</v>
      </c>
      <c r="F11" s="91" t="s">
        <v>1156</v>
      </c>
      <c r="G11" s="88" t="s">
        <v>1157</v>
      </c>
      <c r="H11" s="88" t="s">
        <v>1158</v>
      </c>
      <c r="I11" s="88" t="s">
        <v>1159</v>
      </c>
      <c r="J11" s="88" t="s">
        <v>1160</v>
      </c>
      <c r="K11" s="88" t="s">
        <v>1161</v>
      </c>
    </row>
    <row r="12" spans="1:11" ht="40.5" customHeight="1" thickBot="1" x14ac:dyDescent="0.25">
      <c r="A12" s="302">
        <v>610010000296</v>
      </c>
      <c r="B12" s="303" t="s">
        <v>1565</v>
      </c>
      <c r="C12" s="363"/>
      <c r="D12" s="495" t="s">
        <v>806</v>
      </c>
      <c r="E12" s="497">
        <v>1020</v>
      </c>
      <c r="F12" s="482">
        <v>918</v>
      </c>
      <c r="G12" s="495">
        <v>5</v>
      </c>
      <c r="H12" s="495">
        <v>1.012</v>
      </c>
      <c r="I12" s="495">
        <v>33.396000000000001</v>
      </c>
      <c r="J12" s="495" t="s">
        <v>832</v>
      </c>
      <c r="K12" s="498" t="s">
        <v>808</v>
      </c>
    </row>
    <row r="13" spans="1:11" ht="40.5" customHeight="1" thickBot="1" x14ac:dyDescent="0.25">
      <c r="A13" s="305">
        <v>610010000297</v>
      </c>
      <c r="B13" s="303" t="s">
        <v>1566</v>
      </c>
      <c r="C13" s="364"/>
      <c r="D13" s="495"/>
      <c r="E13" s="497"/>
      <c r="F13" s="482"/>
      <c r="G13" s="495"/>
      <c r="H13" s="495"/>
      <c r="I13" s="495"/>
      <c r="J13" s="495"/>
      <c r="K13" s="498"/>
    </row>
    <row r="14" spans="1:11" ht="39" customHeight="1" thickBot="1" x14ac:dyDescent="0.25">
      <c r="A14" s="308">
        <v>610010000298</v>
      </c>
      <c r="B14" s="303" t="s">
        <v>1567</v>
      </c>
      <c r="C14" s="130"/>
      <c r="D14" s="495"/>
      <c r="E14" s="497"/>
      <c r="F14" s="482"/>
      <c r="G14" s="495"/>
      <c r="H14" s="495"/>
      <c r="I14" s="495"/>
      <c r="J14" s="495"/>
      <c r="K14" s="498"/>
    </row>
    <row r="15" spans="1:11" ht="37.5" customHeight="1" thickBot="1" x14ac:dyDescent="0.25">
      <c r="A15" s="305">
        <v>610010000299</v>
      </c>
      <c r="B15" s="303" t="s">
        <v>1568</v>
      </c>
      <c r="C15" s="130"/>
      <c r="D15" s="684" t="s">
        <v>806</v>
      </c>
      <c r="E15" s="685">
        <v>1082</v>
      </c>
      <c r="F15" s="686">
        <v>974</v>
      </c>
      <c r="G15" s="507">
        <v>5</v>
      </c>
      <c r="H15" s="507">
        <v>1.012</v>
      </c>
      <c r="I15" s="507">
        <v>33.396000000000001</v>
      </c>
      <c r="J15" s="507" t="s">
        <v>832</v>
      </c>
      <c r="K15" s="687" t="s">
        <v>808</v>
      </c>
    </row>
    <row r="16" spans="1:11" ht="36.75" customHeight="1" thickBot="1" x14ac:dyDescent="0.25">
      <c r="A16" s="311">
        <v>610010000300</v>
      </c>
      <c r="B16" s="303" t="s">
        <v>1569</v>
      </c>
      <c r="C16" s="367"/>
      <c r="D16" s="684"/>
      <c r="E16" s="685"/>
      <c r="F16" s="686"/>
      <c r="G16" s="507"/>
      <c r="H16" s="507"/>
      <c r="I16" s="507"/>
      <c r="J16" s="507"/>
      <c r="K16" s="687"/>
    </row>
    <row r="17" spans="1:11" ht="24.75" customHeight="1" thickBo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1" ht="36" hidden="1" customHeight="1" thickBot="1" x14ac:dyDescent="0.25">
      <c r="A18" s="66"/>
      <c r="B18" s="66"/>
      <c r="C18" s="66"/>
      <c r="D18" s="51"/>
      <c r="E18" s="113"/>
      <c r="F18" s="113"/>
      <c r="G18" s="66"/>
      <c r="H18" s="66"/>
      <c r="I18" s="66"/>
      <c r="J18" s="131"/>
      <c r="K18" s="183"/>
    </row>
    <row r="19" spans="1:11" ht="37.5" hidden="1" customHeight="1" thickBot="1" x14ac:dyDescent="0.25">
      <c r="A19" s="66"/>
      <c r="B19" s="66"/>
      <c r="C19" s="66"/>
      <c r="D19" s="51"/>
      <c r="E19" s="113"/>
      <c r="F19" s="113"/>
      <c r="G19" s="66"/>
      <c r="H19" s="66"/>
      <c r="I19" s="66"/>
      <c r="J19" s="51"/>
      <c r="K19" s="66"/>
    </row>
    <row r="20" spans="1:11" ht="42" customHeight="1" thickBot="1" x14ac:dyDescent="0.25">
      <c r="A20" s="68" t="s">
        <v>1135</v>
      </c>
      <c r="B20" s="598" t="s">
        <v>959</v>
      </c>
      <c r="C20" s="598"/>
      <c r="D20" s="69" t="s">
        <v>752</v>
      </c>
      <c r="E20" s="69"/>
      <c r="F20" s="69"/>
      <c r="G20" s="477" t="s">
        <v>836</v>
      </c>
      <c r="H20" s="477"/>
      <c r="I20" s="477"/>
      <c r="J20" s="71"/>
      <c r="K20" s="72"/>
    </row>
    <row r="21" spans="1:11" ht="21" hidden="1" customHeight="1" thickBot="1" x14ac:dyDescent="0.25">
      <c r="A21" s="73" t="s">
        <v>1136</v>
      </c>
      <c r="B21" s="599" t="s">
        <v>960</v>
      </c>
      <c r="C21" s="599"/>
      <c r="D21" s="74" t="s">
        <v>753</v>
      </c>
      <c r="E21" s="74"/>
      <c r="F21" s="74"/>
      <c r="G21" s="478" t="s">
        <v>838</v>
      </c>
      <c r="H21" s="478"/>
      <c r="I21" s="478"/>
      <c r="J21" s="76"/>
      <c r="K21" s="77"/>
    </row>
    <row r="22" spans="1:11" ht="21" hidden="1" customHeight="1" thickBot="1" x14ac:dyDescent="0.25">
      <c r="A22" s="78" t="s">
        <v>1137</v>
      </c>
      <c r="B22" s="600" t="s">
        <v>961</v>
      </c>
      <c r="C22" s="600"/>
      <c r="D22" s="79" t="s">
        <v>754</v>
      </c>
      <c r="E22" s="79"/>
      <c r="F22" s="79"/>
      <c r="G22" s="479" t="s">
        <v>940</v>
      </c>
      <c r="H22" s="479"/>
      <c r="I22" s="479"/>
      <c r="J22" s="81"/>
      <c r="K22" s="82"/>
    </row>
    <row r="23" spans="1:11" ht="16.5" hidden="1" thickBot="1" x14ac:dyDescent="0.25">
      <c r="A23" s="66"/>
      <c r="B23" s="66"/>
      <c r="C23" s="66"/>
      <c r="D23" s="51"/>
      <c r="E23" s="66"/>
      <c r="F23" s="66"/>
      <c r="G23" s="66"/>
      <c r="H23" s="66"/>
      <c r="I23" s="66"/>
      <c r="J23" s="51"/>
      <c r="K23" s="66"/>
    </row>
    <row r="24" spans="1:11" ht="47.25" customHeight="1" thickBot="1" x14ac:dyDescent="0.25">
      <c r="A24" s="83" t="s">
        <v>1138</v>
      </c>
      <c r="B24" s="84" t="s">
        <v>1139</v>
      </c>
      <c r="C24" s="85"/>
      <c r="D24" s="83" t="s">
        <v>1140</v>
      </c>
      <c r="E24" s="86" t="s">
        <v>1141</v>
      </c>
      <c r="F24" s="86" t="s">
        <v>1141</v>
      </c>
      <c r="G24" s="87" t="s">
        <v>1142</v>
      </c>
      <c r="H24" s="87" t="s">
        <v>698</v>
      </c>
      <c r="I24" s="87" t="s">
        <v>699</v>
      </c>
      <c r="J24" s="87" t="s">
        <v>1143</v>
      </c>
      <c r="K24" s="87" t="s">
        <v>1144</v>
      </c>
    </row>
    <row r="25" spans="1:11" ht="12.75" hidden="1" customHeight="1" thickBot="1" x14ac:dyDescent="0.25">
      <c r="A25" s="88" t="s">
        <v>1145</v>
      </c>
      <c r="B25" s="89" t="s">
        <v>1146</v>
      </c>
      <c r="C25" s="90"/>
      <c r="D25" s="88" t="s">
        <v>1147</v>
      </c>
      <c r="E25" s="91" t="s">
        <v>1148</v>
      </c>
      <c r="F25" s="91" t="s">
        <v>1148</v>
      </c>
      <c r="G25" s="92" t="s">
        <v>1149</v>
      </c>
      <c r="H25" s="92" t="s">
        <v>1150</v>
      </c>
      <c r="I25" s="92" t="s">
        <v>1151</v>
      </c>
      <c r="J25" s="92" t="s">
        <v>1152</v>
      </c>
      <c r="K25" s="92" t="s">
        <v>1153</v>
      </c>
    </row>
    <row r="26" spans="1:11" ht="12.75" hidden="1" customHeight="1" thickBot="1" x14ac:dyDescent="0.25">
      <c r="A26" s="93" t="s">
        <v>1154</v>
      </c>
      <c r="B26" s="94" t="s">
        <v>1155</v>
      </c>
      <c r="C26" s="95"/>
      <c r="D26" s="93" t="s">
        <v>1147</v>
      </c>
      <c r="E26" s="96" t="s">
        <v>1156</v>
      </c>
      <c r="F26" s="96" t="s">
        <v>1156</v>
      </c>
      <c r="G26" s="97" t="s">
        <v>1157</v>
      </c>
      <c r="H26" s="97" t="s">
        <v>1158</v>
      </c>
      <c r="I26" s="97" t="s">
        <v>1159</v>
      </c>
      <c r="J26" s="97" t="s">
        <v>1160</v>
      </c>
      <c r="K26" s="97" t="s">
        <v>1161</v>
      </c>
    </row>
    <row r="27" spans="1:11" ht="33" customHeight="1" thickBot="1" x14ac:dyDescent="0.25">
      <c r="A27" s="302">
        <v>610130000019</v>
      </c>
      <c r="B27" s="387" t="s">
        <v>1570</v>
      </c>
      <c r="C27" s="304"/>
      <c r="D27" s="551" t="s">
        <v>687</v>
      </c>
      <c r="E27" s="628">
        <v>379</v>
      </c>
      <c r="F27" s="629">
        <v>341</v>
      </c>
      <c r="G27" s="551">
        <v>12</v>
      </c>
      <c r="H27" s="551">
        <v>5.4</v>
      </c>
      <c r="I27" s="551">
        <v>453.6</v>
      </c>
      <c r="J27" s="551" t="s">
        <v>1391</v>
      </c>
      <c r="K27" s="551" t="s">
        <v>808</v>
      </c>
    </row>
    <row r="28" spans="1:11" ht="38.25" customHeight="1" thickBot="1" x14ac:dyDescent="0.25">
      <c r="A28" s="302">
        <v>610130000020</v>
      </c>
      <c r="B28" s="99" t="s">
        <v>1571</v>
      </c>
      <c r="C28" s="307"/>
      <c r="D28" s="551"/>
      <c r="E28" s="628"/>
      <c r="F28" s="629"/>
      <c r="G28" s="551"/>
      <c r="H28" s="551"/>
      <c r="I28" s="551"/>
      <c r="J28" s="551"/>
      <c r="K28" s="551"/>
    </row>
    <row r="29" spans="1:11" ht="31.5" customHeight="1" thickBot="1" x14ac:dyDescent="0.25">
      <c r="A29" s="302">
        <v>610130000021</v>
      </c>
      <c r="B29" s="99" t="s">
        <v>1572</v>
      </c>
      <c r="C29" s="307"/>
      <c r="D29" s="551"/>
      <c r="E29" s="628"/>
      <c r="F29" s="629"/>
      <c r="G29" s="551"/>
      <c r="H29" s="551"/>
      <c r="I29" s="551"/>
      <c r="J29" s="551"/>
      <c r="K29" s="551"/>
    </row>
    <row r="30" spans="1:11" ht="31.5" customHeight="1" thickBot="1" x14ac:dyDescent="0.25">
      <c r="A30" s="302">
        <v>610130000022</v>
      </c>
      <c r="B30" s="99" t="s">
        <v>1573</v>
      </c>
      <c r="C30" s="319"/>
      <c r="D30" s="551"/>
      <c r="E30" s="628"/>
      <c r="F30" s="629"/>
      <c r="G30" s="551"/>
      <c r="H30" s="551"/>
      <c r="I30" s="551"/>
      <c r="J30" s="551"/>
      <c r="K30" s="551"/>
    </row>
    <row r="31" spans="1:11" ht="44.25" customHeight="1" thickBot="1" x14ac:dyDescent="0.25">
      <c r="A31" s="388">
        <v>610130000023</v>
      </c>
      <c r="B31" s="389" t="s">
        <v>1574</v>
      </c>
      <c r="C31" s="313"/>
      <c r="D31" s="551"/>
      <c r="E31" s="628"/>
      <c r="F31" s="629"/>
      <c r="G31" s="551"/>
      <c r="H31" s="551"/>
      <c r="I31" s="551"/>
      <c r="J31" s="551"/>
      <c r="K31" s="551"/>
    </row>
    <row r="32" spans="1:11" ht="22.5" customHeight="1" thickBot="1" x14ac:dyDescent="0.25">
      <c r="A32" s="66"/>
      <c r="B32" s="66"/>
      <c r="C32" s="66"/>
      <c r="D32" s="51"/>
      <c r="E32" s="113"/>
      <c r="F32" s="113"/>
      <c r="G32" s="66"/>
      <c r="H32" s="66"/>
      <c r="I32" s="66"/>
      <c r="J32" s="131"/>
      <c r="K32" s="131"/>
    </row>
    <row r="33" spans="1:11" ht="57" customHeight="1" thickBot="1" x14ac:dyDescent="0.25">
      <c r="A33" s="68" t="s">
        <v>1135</v>
      </c>
      <c r="B33" s="598" t="s">
        <v>1575</v>
      </c>
      <c r="C33" s="598"/>
      <c r="D33" s="69" t="s">
        <v>752</v>
      </c>
      <c r="E33" s="69"/>
      <c r="F33" s="69"/>
      <c r="G33" s="477" t="s">
        <v>836</v>
      </c>
      <c r="H33" s="477"/>
      <c r="I33" s="477"/>
      <c r="J33" s="71"/>
      <c r="K33" s="72"/>
    </row>
    <row r="34" spans="1:11" ht="38.25" hidden="1" customHeight="1" thickBot="1" x14ac:dyDescent="0.25">
      <c r="A34" s="73" t="s">
        <v>1136</v>
      </c>
      <c r="B34" s="599" t="s">
        <v>1576</v>
      </c>
      <c r="C34" s="599"/>
      <c r="D34" s="74" t="s">
        <v>753</v>
      </c>
      <c r="E34" s="74"/>
      <c r="F34" s="74"/>
      <c r="G34" s="478" t="s">
        <v>838</v>
      </c>
      <c r="H34" s="478"/>
      <c r="I34" s="478"/>
      <c r="J34" s="76"/>
      <c r="K34" s="77"/>
    </row>
    <row r="35" spans="1:11" ht="46.5" hidden="1" customHeight="1" thickBot="1" x14ac:dyDescent="0.25">
      <c r="A35" s="78" t="s">
        <v>1137</v>
      </c>
      <c r="B35" s="600" t="s">
        <v>1577</v>
      </c>
      <c r="C35" s="600"/>
      <c r="D35" s="79" t="s">
        <v>754</v>
      </c>
      <c r="E35" s="79"/>
      <c r="F35" s="79"/>
      <c r="G35" s="479" t="s">
        <v>940</v>
      </c>
      <c r="H35" s="479"/>
      <c r="I35" s="479"/>
      <c r="J35" s="81"/>
      <c r="K35" s="82"/>
    </row>
    <row r="36" spans="1:11" ht="16.5" hidden="1" thickBot="1" x14ac:dyDescent="0.25">
      <c r="A36" s="66"/>
      <c r="B36" s="66"/>
      <c r="C36" s="66"/>
      <c r="D36" s="51"/>
      <c r="E36" s="66"/>
      <c r="F36" s="66"/>
      <c r="G36" s="66"/>
      <c r="H36" s="66"/>
      <c r="I36" s="66"/>
      <c r="J36" s="51"/>
      <c r="K36" s="66"/>
    </row>
    <row r="37" spans="1:11" ht="57.75" customHeight="1" thickBot="1" x14ac:dyDescent="0.25">
      <c r="A37" s="83" t="s">
        <v>1138</v>
      </c>
      <c r="B37" s="84" t="s">
        <v>1139</v>
      </c>
      <c r="C37" s="85"/>
      <c r="D37" s="83" t="s">
        <v>1140</v>
      </c>
      <c r="E37" s="86" t="s">
        <v>1141</v>
      </c>
      <c r="F37" s="86" t="s">
        <v>1141</v>
      </c>
      <c r="G37" s="87" t="s">
        <v>1142</v>
      </c>
      <c r="H37" s="87" t="s">
        <v>698</v>
      </c>
      <c r="I37" s="87" t="s">
        <v>699</v>
      </c>
      <c r="J37" s="87" t="s">
        <v>1143</v>
      </c>
      <c r="K37" s="87" t="s">
        <v>1144</v>
      </c>
    </row>
    <row r="38" spans="1:11" ht="39" hidden="1" customHeight="1" thickBot="1" x14ac:dyDescent="0.25">
      <c r="A38" s="88" t="s">
        <v>1145</v>
      </c>
      <c r="B38" s="89" t="s">
        <v>1146</v>
      </c>
      <c r="C38" s="90"/>
      <c r="D38" s="88" t="s">
        <v>1147</v>
      </c>
      <c r="E38" s="91" t="s">
        <v>1148</v>
      </c>
      <c r="F38" s="91" t="s">
        <v>1148</v>
      </c>
      <c r="G38" s="92" t="s">
        <v>1149</v>
      </c>
      <c r="H38" s="92" t="s">
        <v>1150</v>
      </c>
      <c r="I38" s="92" t="s">
        <v>1151</v>
      </c>
      <c r="J38" s="92" t="s">
        <v>1152</v>
      </c>
      <c r="K38" s="92" t="s">
        <v>1153</v>
      </c>
    </row>
    <row r="39" spans="1:11" ht="41.25" hidden="1" customHeight="1" thickBot="1" x14ac:dyDescent="0.25">
      <c r="A39" s="88" t="s">
        <v>1154</v>
      </c>
      <c r="B39" s="89" t="s">
        <v>1155</v>
      </c>
      <c r="C39" s="90"/>
      <c r="D39" s="88" t="s">
        <v>1147</v>
      </c>
      <c r="E39" s="91" t="s">
        <v>1156</v>
      </c>
      <c r="F39" s="91" t="s">
        <v>1156</v>
      </c>
      <c r="G39" s="92" t="s">
        <v>1157</v>
      </c>
      <c r="H39" s="92" t="s">
        <v>1158</v>
      </c>
      <c r="I39" s="92" t="s">
        <v>1159</v>
      </c>
      <c r="J39" s="92" t="s">
        <v>1160</v>
      </c>
      <c r="K39" s="92" t="s">
        <v>1161</v>
      </c>
    </row>
    <row r="40" spans="1:11" ht="52.5" customHeight="1" thickBot="1" x14ac:dyDescent="0.25">
      <c r="A40" s="302">
        <v>610080000070</v>
      </c>
      <c r="B40" s="303" t="s">
        <v>1578</v>
      </c>
      <c r="C40" s="363"/>
      <c r="D40" s="495" t="s">
        <v>917</v>
      </c>
      <c r="E40" s="497">
        <v>1557</v>
      </c>
      <c r="F40" s="482">
        <v>1401</v>
      </c>
      <c r="G40" s="495">
        <v>5</v>
      </c>
      <c r="H40" s="495">
        <v>1.012</v>
      </c>
      <c r="I40" s="495">
        <v>33.396000000000001</v>
      </c>
      <c r="J40" s="495" t="s">
        <v>1391</v>
      </c>
      <c r="K40" s="498" t="s">
        <v>808</v>
      </c>
    </row>
    <row r="41" spans="1:11" ht="63" customHeight="1" thickBot="1" x14ac:dyDescent="0.25">
      <c r="A41" s="302">
        <v>610080000071</v>
      </c>
      <c r="B41" s="303" t="s">
        <v>1579</v>
      </c>
      <c r="C41" s="364"/>
      <c r="D41" s="495"/>
      <c r="E41" s="497"/>
      <c r="F41" s="482"/>
      <c r="G41" s="495"/>
      <c r="H41" s="495"/>
      <c r="I41" s="495"/>
      <c r="J41" s="495"/>
      <c r="K41" s="498"/>
    </row>
    <row r="42" spans="1:11" ht="51.75" customHeight="1" thickBot="1" x14ac:dyDescent="0.25">
      <c r="A42" s="390">
        <v>610080000072</v>
      </c>
      <c r="B42" s="303" t="s">
        <v>1580</v>
      </c>
      <c r="C42" s="130"/>
      <c r="D42" s="495"/>
      <c r="E42" s="497"/>
      <c r="F42" s="482"/>
      <c r="G42" s="495"/>
      <c r="H42" s="495"/>
      <c r="I42" s="495"/>
      <c r="J42" s="495"/>
      <c r="K42" s="498"/>
    </row>
    <row r="43" spans="1:11" ht="51" customHeight="1" thickBot="1" x14ac:dyDescent="0.25">
      <c r="A43" s="302">
        <v>610080000073</v>
      </c>
      <c r="B43" s="303" t="s">
        <v>1581</v>
      </c>
      <c r="C43" s="392"/>
      <c r="D43" s="507" t="s">
        <v>917</v>
      </c>
      <c r="E43" s="688">
        <v>1654</v>
      </c>
      <c r="F43" s="594">
        <v>1488</v>
      </c>
      <c r="G43" s="507">
        <v>5</v>
      </c>
      <c r="H43" s="507">
        <v>1.012</v>
      </c>
      <c r="I43" s="507">
        <v>33.396000000000001</v>
      </c>
      <c r="J43" s="507" t="s">
        <v>1391</v>
      </c>
      <c r="K43" s="687" t="s">
        <v>808</v>
      </c>
    </row>
    <row r="44" spans="1:11" ht="47.25" customHeight="1" thickBot="1" x14ac:dyDescent="0.25">
      <c r="A44" s="388">
        <v>610080000074</v>
      </c>
      <c r="B44" s="303" t="s">
        <v>1582</v>
      </c>
      <c r="C44" s="367"/>
      <c r="D44" s="507"/>
      <c r="E44" s="688"/>
      <c r="F44" s="594"/>
      <c r="G44" s="507"/>
      <c r="H44" s="507"/>
      <c r="I44" s="507"/>
      <c r="J44" s="507"/>
      <c r="K44" s="687"/>
    </row>
    <row r="45" spans="1:11" ht="27.75" customHeight="1" thickBot="1" x14ac:dyDescent="0.25">
      <c r="A45" s="76"/>
      <c r="B45" s="76"/>
      <c r="C45" s="76"/>
      <c r="D45" s="76"/>
      <c r="E45" s="321"/>
      <c r="F45" s="321"/>
      <c r="G45" s="76"/>
      <c r="H45" s="76"/>
      <c r="I45" s="76"/>
      <c r="J45" s="76"/>
      <c r="K45" s="76"/>
    </row>
    <row r="46" spans="1:11" ht="41.25" customHeight="1" thickBot="1" x14ac:dyDescent="0.25">
      <c r="A46" s="68" t="s">
        <v>1135</v>
      </c>
      <c r="B46" s="598" t="s">
        <v>1583</v>
      </c>
      <c r="C46" s="598"/>
      <c r="D46" s="69" t="s">
        <v>752</v>
      </c>
      <c r="E46" s="69"/>
      <c r="F46" s="69"/>
      <c r="G46" s="477" t="s">
        <v>836</v>
      </c>
      <c r="H46" s="477"/>
      <c r="I46" s="477"/>
      <c r="J46" s="71"/>
      <c r="K46" s="72"/>
    </row>
    <row r="47" spans="1:11" ht="51" hidden="1" customHeight="1" thickBot="1" x14ac:dyDescent="0.25">
      <c r="A47" s="73" t="s">
        <v>1136</v>
      </c>
      <c r="B47" s="599" t="s">
        <v>1584</v>
      </c>
      <c r="C47" s="599"/>
      <c r="D47" s="74" t="s">
        <v>753</v>
      </c>
      <c r="E47" s="74"/>
      <c r="F47" s="74"/>
      <c r="G47" s="478" t="s">
        <v>838</v>
      </c>
      <c r="H47" s="478"/>
      <c r="I47" s="478"/>
      <c r="J47" s="76"/>
      <c r="K47" s="77"/>
    </row>
    <row r="48" spans="1:11" ht="52.5" hidden="1" customHeight="1" thickBot="1" x14ac:dyDescent="0.25">
      <c r="A48" s="66"/>
      <c r="B48" s="66"/>
      <c r="C48" s="66"/>
      <c r="D48" s="51"/>
      <c r="E48" s="66"/>
      <c r="F48" s="66"/>
      <c r="G48" s="66"/>
      <c r="H48" s="66"/>
      <c r="I48" s="66"/>
      <c r="J48" s="51"/>
      <c r="K48" s="66"/>
    </row>
    <row r="49" spans="1:11" ht="48.75" customHeight="1" thickBot="1" x14ac:dyDescent="0.25">
      <c r="A49" s="83" t="s">
        <v>1138</v>
      </c>
      <c r="B49" s="84" t="s">
        <v>1139</v>
      </c>
      <c r="C49" s="85"/>
      <c r="D49" s="83" t="s">
        <v>1140</v>
      </c>
      <c r="E49" s="86" t="s">
        <v>1141</v>
      </c>
      <c r="F49" s="86" t="s">
        <v>1141</v>
      </c>
      <c r="G49" s="87" t="s">
        <v>1142</v>
      </c>
      <c r="H49" s="87" t="s">
        <v>698</v>
      </c>
      <c r="I49" s="87" t="s">
        <v>699</v>
      </c>
      <c r="J49" s="87" t="s">
        <v>1143</v>
      </c>
      <c r="K49" s="87" t="s">
        <v>1144</v>
      </c>
    </row>
    <row r="50" spans="1:11" ht="40.5" hidden="1" customHeight="1" thickBot="1" x14ac:dyDescent="0.25">
      <c r="A50" s="88" t="s">
        <v>1145</v>
      </c>
      <c r="B50" s="89" t="s">
        <v>1146</v>
      </c>
      <c r="C50" s="90"/>
      <c r="D50" s="88" t="s">
        <v>1147</v>
      </c>
      <c r="E50" s="91" t="s">
        <v>1148</v>
      </c>
      <c r="F50" s="91" t="s">
        <v>1148</v>
      </c>
      <c r="G50" s="92" t="s">
        <v>1149</v>
      </c>
      <c r="H50" s="92" t="s">
        <v>1150</v>
      </c>
      <c r="I50" s="92" t="s">
        <v>1151</v>
      </c>
      <c r="J50" s="92" t="s">
        <v>1152</v>
      </c>
      <c r="K50" s="92" t="s">
        <v>1153</v>
      </c>
    </row>
    <row r="51" spans="1:11" ht="36.75" hidden="1" customHeight="1" thickBot="1" x14ac:dyDescent="0.25">
      <c r="A51" s="88" t="s">
        <v>1154</v>
      </c>
      <c r="B51" s="89" t="s">
        <v>1155</v>
      </c>
      <c r="C51" s="90"/>
      <c r="D51" s="88" t="s">
        <v>1147</v>
      </c>
      <c r="E51" s="91" t="s">
        <v>1156</v>
      </c>
      <c r="F51" s="91" t="s">
        <v>1156</v>
      </c>
      <c r="G51" s="92" t="s">
        <v>1157</v>
      </c>
      <c r="H51" s="92" t="s">
        <v>1158</v>
      </c>
      <c r="I51" s="92" t="s">
        <v>1159</v>
      </c>
      <c r="J51" s="92" t="s">
        <v>1160</v>
      </c>
      <c r="K51" s="92" t="s">
        <v>1161</v>
      </c>
    </row>
    <row r="52" spans="1:11" ht="52.5" customHeight="1" thickBot="1" x14ac:dyDescent="0.25">
      <c r="A52" s="302">
        <v>610090000095</v>
      </c>
      <c r="B52" s="303" t="s">
        <v>1585</v>
      </c>
      <c r="C52" s="304"/>
      <c r="D52" s="551" t="s">
        <v>701</v>
      </c>
      <c r="E52" s="556">
        <v>159</v>
      </c>
      <c r="F52" s="557">
        <v>143</v>
      </c>
      <c r="G52" s="501">
        <v>12</v>
      </c>
      <c r="H52" s="501"/>
      <c r="I52" s="501"/>
      <c r="J52" s="501" t="s">
        <v>1391</v>
      </c>
      <c r="K52" s="502" t="s">
        <v>808</v>
      </c>
    </row>
    <row r="53" spans="1:11" ht="53.25" customHeight="1" thickBot="1" x14ac:dyDescent="0.25">
      <c r="A53" s="302">
        <v>610090000096</v>
      </c>
      <c r="B53" s="303" t="s">
        <v>1586</v>
      </c>
      <c r="C53" s="307"/>
      <c r="D53" s="551"/>
      <c r="E53" s="556"/>
      <c r="F53" s="557"/>
      <c r="G53" s="501"/>
      <c r="H53" s="501"/>
      <c r="I53" s="501"/>
      <c r="J53" s="501"/>
      <c r="K53" s="502"/>
    </row>
    <row r="54" spans="1:11" ht="52.5" customHeight="1" thickBot="1" x14ac:dyDescent="0.25">
      <c r="A54" s="302">
        <v>610090000097</v>
      </c>
      <c r="B54" s="303" t="s">
        <v>1587</v>
      </c>
      <c r="C54" s="307"/>
      <c r="D54" s="551"/>
      <c r="E54" s="556"/>
      <c r="F54" s="557"/>
      <c r="G54" s="501"/>
      <c r="H54" s="501"/>
      <c r="I54" s="501"/>
      <c r="J54" s="501"/>
      <c r="K54" s="502"/>
    </row>
    <row r="55" spans="1:11" ht="49.5" customHeight="1" thickBot="1" x14ac:dyDescent="0.25">
      <c r="A55" s="302">
        <v>610090000098</v>
      </c>
      <c r="B55" s="303" t="s">
        <v>1588</v>
      </c>
      <c r="C55" s="319"/>
      <c r="D55" s="551"/>
      <c r="E55" s="556"/>
      <c r="F55" s="557"/>
      <c r="G55" s="501"/>
      <c r="H55" s="501"/>
      <c r="I55" s="501"/>
      <c r="J55" s="501"/>
      <c r="K55" s="502"/>
    </row>
    <row r="56" spans="1:11" ht="55.5" customHeight="1" thickBot="1" x14ac:dyDescent="0.25">
      <c r="A56" s="388">
        <v>610090000099</v>
      </c>
      <c r="B56" s="303" t="s">
        <v>1589</v>
      </c>
      <c r="C56" s="313"/>
      <c r="D56" s="551"/>
      <c r="E56" s="556"/>
      <c r="F56" s="557"/>
      <c r="G56" s="501"/>
      <c r="H56" s="501"/>
      <c r="I56" s="501"/>
      <c r="J56" s="501"/>
      <c r="K56" s="502"/>
    </row>
    <row r="57" spans="1:11" ht="49.5" customHeight="1" thickBot="1" x14ac:dyDescent="0.25">
      <c r="A57" s="51"/>
      <c r="B57" s="51"/>
      <c r="C57" s="51"/>
      <c r="D57" s="51"/>
      <c r="E57" s="138"/>
      <c r="F57" s="138"/>
      <c r="G57" s="51"/>
      <c r="H57" s="51"/>
      <c r="I57" s="51"/>
      <c r="J57" s="51"/>
      <c r="K57" s="51"/>
    </row>
    <row r="58" spans="1:11" ht="57.75" customHeight="1" thickBot="1" x14ac:dyDescent="0.25">
      <c r="A58" s="68" t="s">
        <v>1135</v>
      </c>
      <c r="B58" s="598" t="s">
        <v>1590</v>
      </c>
      <c r="C58" s="598"/>
      <c r="D58" s="69" t="s">
        <v>752</v>
      </c>
      <c r="E58" s="69"/>
      <c r="F58" s="69"/>
      <c r="G58" s="477" t="s">
        <v>836</v>
      </c>
      <c r="H58" s="477"/>
      <c r="I58" s="477"/>
      <c r="J58" s="71"/>
      <c r="K58" s="72"/>
    </row>
    <row r="59" spans="1:11" ht="49.5" hidden="1" customHeight="1" thickBot="1" x14ac:dyDescent="0.25">
      <c r="A59" s="73" t="s">
        <v>1136</v>
      </c>
      <c r="B59" s="599" t="s">
        <v>1591</v>
      </c>
      <c r="C59" s="599"/>
      <c r="D59" s="74" t="s">
        <v>753</v>
      </c>
      <c r="E59" s="74"/>
      <c r="F59" s="74"/>
      <c r="G59" s="478" t="s">
        <v>838</v>
      </c>
      <c r="H59" s="478"/>
      <c r="I59" s="478"/>
      <c r="J59" s="76"/>
      <c r="K59" s="77"/>
    </row>
    <row r="60" spans="1:11" ht="54" hidden="1" customHeight="1" thickBot="1" x14ac:dyDescent="0.25">
      <c r="A60" s="78" t="s">
        <v>1137</v>
      </c>
      <c r="B60" s="600" t="s">
        <v>1592</v>
      </c>
      <c r="C60" s="600"/>
      <c r="D60" s="79" t="s">
        <v>754</v>
      </c>
      <c r="E60" s="79"/>
      <c r="F60" s="79"/>
      <c r="G60" s="479" t="s">
        <v>940</v>
      </c>
      <c r="H60" s="479"/>
      <c r="I60" s="479"/>
      <c r="J60" s="81"/>
      <c r="K60" s="82"/>
    </row>
    <row r="61" spans="1:11" ht="16.5" hidden="1" thickBot="1" x14ac:dyDescent="0.25">
      <c r="A61" s="66"/>
      <c r="B61" s="66"/>
      <c r="C61" s="66"/>
      <c r="D61" s="51"/>
      <c r="E61" s="66"/>
      <c r="F61" s="66"/>
      <c r="G61" s="66"/>
      <c r="H61" s="66"/>
      <c r="I61" s="66"/>
      <c r="J61" s="51"/>
      <c r="K61" s="66"/>
    </row>
    <row r="62" spans="1:11" ht="50.25" customHeight="1" thickBot="1" x14ac:dyDescent="0.25">
      <c r="A62" s="83" t="s">
        <v>1138</v>
      </c>
      <c r="B62" s="84" t="s">
        <v>1139</v>
      </c>
      <c r="C62" s="85"/>
      <c r="D62" s="83" t="s">
        <v>1140</v>
      </c>
      <c r="E62" s="86" t="s">
        <v>1141</v>
      </c>
      <c r="F62" s="86" t="s">
        <v>1141</v>
      </c>
      <c r="G62" s="87" t="s">
        <v>1142</v>
      </c>
      <c r="H62" s="87" t="s">
        <v>698</v>
      </c>
      <c r="I62" s="87" t="s">
        <v>699</v>
      </c>
      <c r="J62" s="87" t="s">
        <v>1143</v>
      </c>
      <c r="K62" s="87" t="s">
        <v>1144</v>
      </c>
    </row>
    <row r="63" spans="1:11" ht="37.5" hidden="1" customHeight="1" thickBot="1" x14ac:dyDescent="0.25">
      <c r="A63" s="88" t="s">
        <v>1145</v>
      </c>
      <c r="B63" s="89" t="s">
        <v>1146</v>
      </c>
      <c r="C63" s="90"/>
      <c r="D63" s="88" t="s">
        <v>1147</v>
      </c>
      <c r="E63" s="91" t="s">
        <v>1148</v>
      </c>
      <c r="F63" s="91" t="s">
        <v>1148</v>
      </c>
      <c r="G63" s="92" t="s">
        <v>1149</v>
      </c>
      <c r="H63" s="92" t="s">
        <v>1150</v>
      </c>
      <c r="I63" s="92" t="s">
        <v>1151</v>
      </c>
      <c r="J63" s="92" t="s">
        <v>1152</v>
      </c>
      <c r="K63" s="92" t="s">
        <v>1153</v>
      </c>
    </row>
    <row r="64" spans="1:11" ht="45.75" hidden="1" customHeight="1" thickBot="1" x14ac:dyDescent="0.25">
      <c r="A64" s="93" t="s">
        <v>1154</v>
      </c>
      <c r="B64" s="94" t="s">
        <v>1155</v>
      </c>
      <c r="C64" s="95"/>
      <c r="D64" s="93" t="s">
        <v>1147</v>
      </c>
      <c r="E64" s="96" t="s">
        <v>1156</v>
      </c>
      <c r="F64" s="96" t="s">
        <v>1156</v>
      </c>
      <c r="G64" s="97" t="s">
        <v>1157</v>
      </c>
      <c r="H64" s="97" t="s">
        <v>1158</v>
      </c>
      <c r="I64" s="97" t="s">
        <v>1159</v>
      </c>
      <c r="J64" s="97" t="s">
        <v>1160</v>
      </c>
      <c r="K64" s="97" t="s">
        <v>1161</v>
      </c>
    </row>
    <row r="65" spans="1:11" ht="48" thickBot="1" x14ac:dyDescent="0.25">
      <c r="A65" s="302">
        <v>610090000100</v>
      </c>
      <c r="B65" s="303" t="s">
        <v>1593</v>
      </c>
      <c r="C65" s="304"/>
      <c r="D65" s="551" t="s">
        <v>701</v>
      </c>
      <c r="E65" s="628">
        <v>92</v>
      </c>
      <c r="F65" s="629">
        <v>83</v>
      </c>
      <c r="G65" s="551">
        <v>20</v>
      </c>
      <c r="H65" s="551"/>
      <c r="I65" s="551"/>
      <c r="J65" s="551" t="s">
        <v>1391</v>
      </c>
      <c r="K65" s="551" t="s">
        <v>808</v>
      </c>
    </row>
    <row r="66" spans="1:11" ht="57.75" customHeight="1" thickBot="1" x14ac:dyDescent="0.25">
      <c r="A66" s="302">
        <v>610090000101</v>
      </c>
      <c r="B66" s="303" t="s">
        <v>1594</v>
      </c>
      <c r="C66" s="307"/>
      <c r="D66" s="551"/>
      <c r="E66" s="628"/>
      <c r="F66" s="629"/>
      <c r="G66" s="551"/>
      <c r="H66" s="551"/>
      <c r="I66" s="551"/>
      <c r="J66" s="551"/>
      <c r="K66" s="551"/>
    </row>
    <row r="67" spans="1:11" ht="54" customHeight="1" thickBot="1" x14ac:dyDescent="0.25">
      <c r="A67" s="302">
        <v>610090000102</v>
      </c>
      <c r="B67" s="303" t="s">
        <v>1595</v>
      </c>
      <c r="C67" s="307"/>
      <c r="D67" s="551"/>
      <c r="E67" s="628"/>
      <c r="F67" s="629"/>
      <c r="G67" s="551"/>
      <c r="H67" s="551"/>
      <c r="I67" s="551"/>
      <c r="J67" s="551"/>
      <c r="K67" s="551"/>
    </row>
    <row r="68" spans="1:11" ht="52.5" customHeight="1" thickBot="1" x14ac:dyDescent="0.25">
      <c r="A68" s="302">
        <v>610090000103</v>
      </c>
      <c r="B68" s="303" t="s">
        <v>1596</v>
      </c>
      <c r="C68" s="310"/>
      <c r="D68" s="551"/>
      <c r="E68" s="628"/>
      <c r="F68" s="629"/>
      <c r="G68" s="551"/>
      <c r="H68" s="551"/>
      <c r="I68" s="551"/>
      <c r="J68" s="551"/>
      <c r="K68" s="551"/>
    </row>
    <row r="69" spans="1:11" ht="56.25" customHeight="1" thickBot="1" x14ac:dyDescent="0.25">
      <c r="A69" s="388">
        <v>610090000104</v>
      </c>
      <c r="B69" s="303" t="s">
        <v>1597</v>
      </c>
      <c r="C69" s="313"/>
      <c r="D69" s="551"/>
      <c r="E69" s="628"/>
      <c r="F69" s="629"/>
      <c r="G69" s="551"/>
      <c r="H69" s="551"/>
      <c r="I69" s="551"/>
      <c r="J69" s="551"/>
      <c r="K69" s="551"/>
    </row>
    <row r="70" spans="1:11" ht="21" customHeight="1" thickBot="1" x14ac:dyDescent="0.25">
      <c r="A70" s="393"/>
      <c r="B70" s="130"/>
      <c r="C70" s="130"/>
      <c r="D70" s="131"/>
      <c r="E70" s="287"/>
      <c r="F70" s="394"/>
      <c r="G70" s="131"/>
      <c r="H70" s="131"/>
      <c r="I70" s="131"/>
      <c r="J70" s="131"/>
      <c r="K70" s="131"/>
    </row>
    <row r="71" spans="1:11" ht="44.25" customHeight="1" thickBot="1" x14ac:dyDescent="0.25">
      <c r="A71" s="68" t="str">
        <f>[1]Traduzioni!$B$5</f>
        <v>ФОРМАТ</v>
      </c>
      <c r="B71" s="490" t="str">
        <f>[1]Traduzioni!$B$42</f>
        <v>Тоццетто Микс 5х5</v>
      </c>
      <c r="C71" s="490"/>
      <c r="D71" s="114" t="str">
        <f>[1]Traduzioni!$B$6</f>
        <v>ОБРАБОТКА:</v>
      </c>
      <c r="E71" s="115"/>
      <c r="F71" s="115"/>
      <c r="G71" s="477" t="str">
        <f>[1]Traduzioni!$B$16</f>
        <v>Натуральная</v>
      </c>
      <c r="H71" s="477"/>
      <c r="I71" s="477"/>
      <c r="J71" s="71"/>
      <c r="K71" s="72"/>
    </row>
    <row r="72" spans="1:11" ht="42.75" hidden="1" customHeight="1" thickBot="1" x14ac:dyDescent="0.25">
      <c r="A72" s="73" t="str">
        <f>[1]Traduzioni!$A$5</f>
        <v>FORMATO</v>
      </c>
      <c r="B72" s="491" t="str">
        <f>[1]Traduzioni!$A$42</f>
        <v>Tozzetto Mix 5x5</v>
      </c>
      <c r="C72" s="491"/>
      <c r="D72" s="116" t="str">
        <f>[1]Traduzioni!$A$6</f>
        <v>FINITURA:</v>
      </c>
      <c r="E72" s="117"/>
      <c r="F72" s="117"/>
      <c r="G72" s="478" t="str">
        <f>[1]Traduzioni!$A$16</f>
        <v>Naturale</v>
      </c>
      <c r="H72" s="478"/>
      <c r="I72" s="478"/>
      <c r="J72" s="76"/>
      <c r="K72" s="77"/>
    </row>
    <row r="73" spans="1:11" ht="42.75" hidden="1" customHeight="1" thickBot="1" x14ac:dyDescent="0.25">
      <c r="A73" s="78" t="str">
        <f>[1]Traduzioni!$C$5</f>
        <v>SIZE</v>
      </c>
      <c r="B73" s="492" t="str">
        <f>[1]Traduzioni!$C$42</f>
        <v>Tozzetto Mix 5x5</v>
      </c>
      <c r="C73" s="492"/>
      <c r="D73" s="118" t="str">
        <f>[1]Traduzioni!$C$6</f>
        <v>FINISH:</v>
      </c>
      <c r="E73" s="119"/>
      <c r="F73" s="119"/>
      <c r="G73" s="479" t="str">
        <f>[1]Traduzioni!$C$16</f>
        <v>Matt</v>
      </c>
      <c r="H73" s="479"/>
      <c r="I73" s="479"/>
      <c r="J73" s="81"/>
      <c r="K73" s="82"/>
    </row>
    <row r="74" spans="1:11" ht="16.5" hidden="1" customHeight="1" thickBot="1" x14ac:dyDescent="0.25">
      <c r="A74" s="66"/>
      <c r="B74" s="66"/>
      <c r="C74" s="66"/>
      <c r="D74" s="51"/>
      <c r="E74" s="113"/>
      <c r="F74" s="113"/>
      <c r="G74" s="66"/>
      <c r="H74" s="66"/>
      <c r="I74" s="66"/>
      <c r="J74" s="51"/>
      <c r="K74" s="66"/>
    </row>
    <row r="75" spans="1:11" ht="48.75" customHeight="1" thickBot="1" x14ac:dyDescent="0.25">
      <c r="A75" s="83" t="str">
        <f>[1]Traduzioni!$B$7</f>
        <v>КОД</v>
      </c>
      <c r="B75" s="84" t="str">
        <f>[1]Traduzioni!$B$8</f>
        <v>АРТИКУЛ</v>
      </c>
      <c r="C75" s="85"/>
      <c r="D75" s="83" t="str">
        <f>[1]Traduzioni!$B$9</f>
        <v>ЕД.ИЗМ.</v>
      </c>
      <c r="E75" s="120" t="str">
        <f>[1]Traduzioni!$B$10</f>
        <v>РУБЛИ</v>
      </c>
      <c r="F75" s="120" t="str">
        <f>[1]Traduzioni!$B$10</f>
        <v>РУБЛИ</v>
      </c>
      <c r="G75" s="87" t="str">
        <f>[1]Traduzioni!$B$13</f>
        <v>Штук в коробке</v>
      </c>
      <c r="H75" s="87" t="str">
        <f>[1]Traduzioni!$B$14</f>
        <v>М2 в коробке</v>
      </c>
      <c r="I75" s="87" t="str">
        <f>[1]Traduzioni!$B$15</f>
        <v>М2 в паллете</v>
      </c>
      <c r="J75" s="87" t="str">
        <f>[1]Traduzioni!$B$11</f>
        <v>Минималь-ный заказ</v>
      </c>
      <c r="K75" s="87" t="str">
        <f>[1]Traduzioni!$B$12</f>
        <v>Продается только коробками</v>
      </c>
    </row>
    <row r="76" spans="1:11" ht="27.75" hidden="1" thickBot="1" x14ac:dyDescent="0.25">
      <c r="A76" s="88" t="str">
        <f>[1]Traduzioni!$A$7</f>
        <v>CODICE</v>
      </c>
      <c r="B76" s="89" t="str">
        <f>[1]Traduzioni!$A$8</f>
        <v>ARTICOLO</v>
      </c>
      <c r="C76" s="90"/>
      <c r="D76" s="88" t="str">
        <f>[1]Traduzioni!$A$9</f>
        <v>U.M.</v>
      </c>
      <c r="E76" s="121" t="str">
        <f>[1]Traduzioni!$A$10</f>
        <v>RUBLI</v>
      </c>
      <c r="F76" s="121" t="str">
        <f>[1]Traduzioni!$A$10</f>
        <v>RUBLI</v>
      </c>
      <c r="G76" s="92" t="str">
        <f>[1]Traduzioni!$A$13</f>
        <v>Pz per scatola</v>
      </c>
      <c r="H76" s="92" t="str">
        <f>[1]Traduzioni!$A$14</f>
        <v>Mq per scatola</v>
      </c>
      <c r="I76" s="92" t="str">
        <f>[1]Traduzioni!$A$15</f>
        <v>Mq per pallet</v>
      </c>
      <c r="J76" s="92" t="str">
        <f>[1]Traduzioni!$A$11</f>
        <v>Ordine minimo</v>
      </c>
      <c r="K76" s="92" t="str">
        <f>[1]Traduzioni!$A$12</f>
        <v>Venduto solo a scatole intere</v>
      </c>
    </row>
    <row r="77" spans="1:11" ht="27.75" hidden="1" thickBot="1" x14ac:dyDescent="0.25">
      <c r="A77" s="93" t="str">
        <f>[1]Traduzioni!$C$7</f>
        <v>CODE</v>
      </c>
      <c r="B77" s="94" t="str">
        <f>[1]Traduzioni!$C$8</f>
        <v>ITEM</v>
      </c>
      <c r="C77" s="95"/>
      <c r="D77" s="93" t="str">
        <f>[1]Traduzioni!$C$9</f>
        <v>U.M.</v>
      </c>
      <c r="E77" s="122" t="str">
        <f>[1]Traduzioni!$C$10</f>
        <v>RUBLES</v>
      </c>
      <c r="F77" s="122" t="str">
        <f>[1]Traduzioni!$C$10</f>
        <v>RUBLES</v>
      </c>
      <c r="G77" s="97" t="str">
        <f>[1]Traduzioni!$C$13</f>
        <v>Pieces in a box</v>
      </c>
      <c r="H77" s="97" t="str">
        <f>[1]Traduzioni!$C$14</f>
        <v xml:space="preserve">Sqm in a box </v>
      </c>
      <c r="I77" s="97" t="str">
        <f>[1]Traduzioni!$C$15</f>
        <v xml:space="preserve">Sqm per pallet </v>
      </c>
      <c r="J77" s="97" t="str">
        <f>[1]Traduzioni!$C$11</f>
        <v>Min. Qty to be ordered</v>
      </c>
      <c r="K77" s="97" t="str">
        <f>[1]Traduzioni!$C$12</f>
        <v>Sold for full boxes only</v>
      </c>
    </row>
    <row r="78" spans="1:11" ht="48" thickBot="1" x14ac:dyDescent="0.25">
      <c r="A78" s="262">
        <v>600100000009</v>
      </c>
      <c r="B78" s="99" t="s">
        <v>1126</v>
      </c>
      <c r="C78" s="100"/>
      <c r="D78" s="495" t="s">
        <v>701</v>
      </c>
      <c r="E78" s="591">
        <v>105</v>
      </c>
      <c r="F78" s="592">
        <v>95</v>
      </c>
      <c r="G78" s="495">
        <v>20</v>
      </c>
      <c r="H78" s="496" t="s">
        <v>702</v>
      </c>
      <c r="I78" s="496" t="s">
        <v>702</v>
      </c>
      <c r="J78" s="495" t="s">
        <v>1127</v>
      </c>
      <c r="K78" s="495" t="s">
        <v>1128</v>
      </c>
    </row>
    <row r="79" spans="1:11" ht="47.25" x14ac:dyDescent="0.2">
      <c r="A79" s="262">
        <v>600100000010</v>
      </c>
      <c r="B79" s="99" t="s">
        <v>1129</v>
      </c>
      <c r="C79" s="107"/>
      <c r="D79" s="495"/>
      <c r="E79" s="591"/>
      <c r="F79" s="592"/>
      <c r="G79" s="495"/>
      <c r="H79" s="495"/>
      <c r="I79" s="495"/>
      <c r="J79" s="495"/>
      <c r="K79" s="495"/>
    </row>
    <row r="80" spans="1:11" ht="16.5" thickBot="1" x14ac:dyDescent="0.25">
      <c r="A80" s="51"/>
      <c r="B80" s="51"/>
      <c r="C80" s="51"/>
      <c r="D80" s="51"/>
      <c r="E80" s="138"/>
      <c r="F80" s="138"/>
      <c r="G80" s="51"/>
      <c r="H80" s="51"/>
      <c r="I80" s="51"/>
      <c r="J80" s="51"/>
      <c r="K80" s="51"/>
    </row>
    <row r="81" spans="1:11" ht="33" customHeight="1" thickBot="1" x14ac:dyDescent="0.25">
      <c r="A81" s="68" t="s">
        <v>1135</v>
      </c>
      <c r="B81" s="509" t="str">
        <f>[1]Traduzioni!$B$48</f>
        <v>Бордюр 0,8х45</v>
      </c>
      <c r="C81" s="509"/>
      <c r="D81" s="69" t="s">
        <v>752</v>
      </c>
      <c r="E81" s="69"/>
      <c r="F81" s="69"/>
      <c r="G81" s="477" t="s">
        <v>726</v>
      </c>
      <c r="H81" s="477" t="s">
        <v>697</v>
      </c>
      <c r="I81" s="477" t="s">
        <v>726</v>
      </c>
      <c r="J81" s="71"/>
      <c r="K81" s="72"/>
    </row>
    <row r="82" spans="1:11" ht="29.25" hidden="1" customHeight="1" thickBot="1" x14ac:dyDescent="0.25">
      <c r="A82" s="73" t="s">
        <v>1136</v>
      </c>
      <c r="B82" s="510" t="str">
        <f>[1]Traduzioni!$A$48</f>
        <v>Listello 0,8x45</v>
      </c>
      <c r="C82" s="510"/>
      <c r="D82" s="74" t="s">
        <v>753</v>
      </c>
      <c r="E82" s="74"/>
      <c r="F82" s="74"/>
      <c r="G82" s="478" t="s">
        <v>728</v>
      </c>
      <c r="H82" s="478" t="s">
        <v>697</v>
      </c>
      <c r="I82" s="478" t="s">
        <v>728</v>
      </c>
      <c r="J82" s="76"/>
      <c r="K82" s="77"/>
    </row>
    <row r="83" spans="1:11" ht="24" hidden="1" thickBot="1" x14ac:dyDescent="0.25">
      <c r="A83" s="78" t="s">
        <v>1137</v>
      </c>
      <c r="B83" s="511" t="str">
        <f>[1]Traduzioni!$C$48</f>
        <v>Listello 0,8x45</v>
      </c>
      <c r="C83" s="511"/>
      <c r="D83" s="79" t="s">
        <v>754</v>
      </c>
      <c r="E83" s="79"/>
      <c r="F83" s="79"/>
      <c r="G83" s="479" t="s">
        <v>798</v>
      </c>
      <c r="H83" s="479" t="s">
        <v>697</v>
      </c>
      <c r="I83" s="479" t="s">
        <v>798</v>
      </c>
      <c r="J83" s="81"/>
      <c r="K83" s="82"/>
    </row>
    <row r="84" spans="1:11" ht="16.5" hidden="1" thickBot="1" x14ac:dyDescent="0.25">
      <c r="A84" s="66"/>
      <c r="B84" s="66"/>
      <c r="C84" s="66"/>
      <c r="D84" s="51"/>
      <c r="E84" s="66"/>
      <c r="F84" s="66"/>
      <c r="G84" s="66"/>
      <c r="H84" s="66"/>
      <c r="I84" s="66"/>
      <c r="J84" s="51"/>
      <c r="K84" s="66"/>
    </row>
    <row r="85" spans="1:11" ht="41.25" customHeight="1" thickBot="1" x14ac:dyDescent="0.25">
      <c r="A85" s="83" t="s">
        <v>1138</v>
      </c>
      <c r="B85" s="84" t="s">
        <v>1139</v>
      </c>
      <c r="C85" s="85"/>
      <c r="D85" s="83" t="s">
        <v>1140</v>
      </c>
      <c r="E85" s="86" t="s">
        <v>1141</v>
      </c>
      <c r="F85" s="86" t="s">
        <v>1141</v>
      </c>
      <c r="G85" s="87" t="s">
        <v>1142</v>
      </c>
      <c r="H85" s="87" t="s">
        <v>698</v>
      </c>
      <c r="I85" s="87" t="s">
        <v>699</v>
      </c>
      <c r="J85" s="87" t="s">
        <v>1143</v>
      </c>
      <c r="K85" s="87" t="s">
        <v>1144</v>
      </c>
    </row>
    <row r="86" spans="1:11" ht="24" hidden="1" customHeight="1" thickBot="1" x14ac:dyDescent="0.25">
      <c r="A86" s="88" t="s">
        <v>1145</v>
      </c>
      <c r="B86" s="89" t="s">
        <v>1146</v>
      </c>
      <c r="C86" s="90"/>
      <c r="D86" s="88" t="s">
        <v>1147</v>
      </c>
      <c r="E86" s="91" t="s">
        <v>1148</v>
      </c>
      <c r="F86" s="91" t="s">
        <v>1148</v>
      </c>
      <c r="G86" s="92" t="s">
        <v>1149</v>
      </c>
      <c r="H86" s="92" t="s">
        <v>1150</v>
      </c>
      <c r="I86" s="92" t="s">
        <v>1151</v>
      </c>
      <c r="J86" s="92" t="s">
        <v>1152</v>
      </c>
      <c r="K86" s="92" t="s">
        <v>1153</v>
      </c>
    </row>
    <row r="87" spans="1:11" ht="24" hidden="1" customHeight="1" thickBot="1" x14ac:dyDescent="0.25">
      <c r="A87" s="88" t="s">
        <v>1154</v>
      </c>
      <c r="B87" s="89" t="s">
        <v>1155</v>
      </c>
      <c r="C87" s="90"/>
      <c r="D87" s="88" t="s">
        <v>1147</v>
      </c>
      <c r="E87" s="91" t="s">
        <v>1156</v>
      </c>
      <c r="F87" s="91" t="s">
        <v>1156</v>
      </c>
      <c r="G87" s="92" t="s">
        <v>1157</v>
      </c>
      <c r="H87" s="92" t="s">
        <v>1158</v>
      </c>
      <c r="I87" s="92" t="s">
        <v>1159</v>
      </c>
      <c r="J87" s="92" t="s">
        <v>1160</v>
      </c>
      <c r="K87" s="92" t="s">
        <v>1161</v>
      </c>
    </row>
    <row r="88" spans="1:11" ht="43.5" customHeight="1" x14ac:dyDescent="0.2">
      <c r="A88" s="177">
        <v>600100000016</v>
      </c>
      <c r="B88" s="681" t="s">
        <v>799</v>
      </c>
      <c r="C88" s="681"/>
      <c r="D88" s="384" t="s">
        <v>701</v>
      </c>
      <c r="E88" s="157">
        <v>605</v>
      </c>
      <c r="F88" s="158">
        <v>545</v>
      </c>
      <c r="G88" s="125">
        <v>50</v>
      </c>
      <c r="H88" s="384"/>
      <c r="I88" s="384"/>
      <c r="J88" s="384" t="s">
        <v>865</v>
      </c>
      <c r="K88" s="135" t="s">
        <v>709</v>
      </c>
    </row>
    <row r="89" spans="1:11" ht="40.5" customHeight="1" thickBot="1" x14ac:dyDescent="0.25">
      <c r="A89" s="178">
        <v>600100000013</v>
      </c>
      <c r="B89" s="525" t="s">
        <v>800</v>
      </c>
      <c r="C89" s="525"/>
      <c r="D89" s="682" t="s">
        <v>701</v>
      </c>
      <c r="E89" s="486">
        <v>745</v>
      </c>
      <c r="F89" s="487">
        <v>670</v>
      </c>
      <c r="G89" s="680">
        <v>50</v>
      </c>
      <c r="H89" s="680"/>
      <c r="I89" s="680"/>
      <c r="J89" s="680" t="s">
        <v>865</v>
      </c>
      <c r="K89" s="680" t="s">
        <v>709</v>
      </c>
    </row>
    <row r="90" spans="1:11" ht="39.75" customHeight="1" thickBot="1" x14ac:dyDescent="0.25">
      <c r="A90" s="178">
        <v>600100000014</v>
      </c>
      <c r="B90" s="525" t="s">
        <v>801</v>
      </c>
      <c r="C90" s="525"/>
      <c r="D90" s="682"/>
      <c r="E90" s="486">
        <f>[1]CODE!G139</f>
        <v>0</v>
      </c>
      <c r="F90" s="487"/>
      <c r="G90" s="680"/>
      <c r="H90" s="680"/>
      <c r="I90" s="680"/>
      <c r="J90" s="680"/>
      <c r="K90" s="680"/>
    </row>
    <row r="91" spans="1:11" ht="41.25" customHeight="1" thickBot="1" x14ac:dyDescent="0.25">
      <c r="A91" s="179">
        <v>600100000015</v>
      </c>
      <c r="B91" s="683" t="s">
        <v>802</v>
      </c>
      <c r="C91" s="683"/>
      <c r="D91" s="682"/>
      <c r="E91" s="486">
        <f>[1]CODE!G140</f>
        <v>0</v>
      </c>
      <c r="F91" s="487"/>
      <c r="G91" s="680"/>
      <c r="H91" s="680"/>
      <c r="I91" s="680"/>
      <c r="J91" s="680"/>
      <c r="K91" s="680"/>
    </row>
    <row r="92" spans="1:11" ht="31.5" customHeight="1" thickBot="1" x14ac:dyDescent="0.25">
      <c r="A92" s="51"/>
      <c r="B92" s="51"/>
      <c r="C92" s="51"/>
      <c r="D92" s="51"/>
      <c r="E92" s="138"/>
      <c r="F92" s="138"/>
      <c r="G92" s="51"/>
      <c r="H92" s="51"/>
      <c r="I92" s="51"/>
      <c r="J92" s="51"/>
      <c r="K92" s="51"/>
    </row>
    <row r="93" spans="1:11" ht="45" customHeight="1" thickBot="1" x14ac:dyDescent="0.25">
      <c r="A93" s="68" t="s">
        <v>1135</v>
      </c>
      <c r="B93" s="509" t="str">
        <f>[1]Traduzioni!$B$44</f>
        <v>Бордюр 2х45</v>
      </c>
      <c r="C93" s="509"/>
      <c r="D93" s="69" t="s">
        <v>752</v>
      </c>
      <c r="E93" s="69"/>
      <c r="F93" s="69"/>
      <c r="G93" s="477" t="s">
        <v>736</v>
      </c>
      <c r="H93" s="477" t="s">
        <v>697</v>
      </c>
      <c r="I93" s="477" t="s">
        <v>736</v>
      </c>
      <c r="J93" s="71"/>
      <c r="K93" s="72"/>
    </row>
    <row r="94" spans="1:11" ht="31.5" hidden="1" customHeight="1" thickBot="1" x14ac:dyDescent="0.25">
      <c r="A94" s="73" t="s">
        <v>1136</v>
      </c>
      <c r="B94" s="510" t="str">
        <f>[1]Traduzioni!$A$44</f>
        <v>Listello 2x45</v>
      </c>
      <c r="C94" s="510"/>
      <c r="D94" s="74" t="s">
        <v>753</v>
      </c>
      <c r="E94" s="74"/>
      <c r="F94" s="74"/>
      <c r="G94" s="478" t="s">
        <v>737</v>
      </c>
      <c r="H94" s="478"/>
      <c r="I94" s="478"/>
      <c r="J94" s="76"/>
      <c r="K94" s="77"/>
    </row>
    <row r="95" spans="1:11" ht="31.5" hidden="1" customHeight="1" thickBot="1" x14ac:dyDescent="0.25">
      <c r="A95" s="78" t="s">
        <v>1137</v>
      </c>
      <c r="B95" s="511" t="str">
        <f>[1]Traduzioni!$C$44</f>
        <v>Listello 2x45</v>
      </c>
      <c r="C95" s="511"/>
      <c r="D95" s="79" t="s">
        <v>754</v>
      </c>
      <c r="E95" s="79"/>
      <c r="F95" s="79"/>
      <c r="G95" s="479" t="s">
        <v>755</v>
      </c>
      <c r="H95" s="479"/>
      <c r="I95" s="479"/>
      <c r="J95" s="81"/>
      <c r="K95" s="82"/>
    </row>
    <row r="96" spans="1:11" ht="16.5" hidden="1" thickBot="1" x14ac:dyDescent="0.25">
      <c r="A96" s="66"/>
      <c r="B96" s="66"/>
      <c r="C96" s="66"/>
      <c r="D96" s="51"/>
      <c r="E96" s="66"/>
      <c r="F96" s="66"/>
      <c r="G96" s="66"/>
      <c r="H96" s="66"/>
      <c r="I96" s="66"/>
      <c r="J96" s="51"/>
      <c r="K96" s="66"/>
    </row>
    <row r="97" spans="1:11" ht="51" customHeight="1" thickBot="1" x14ac:dyDescent="0.25">
      <c r="A97" s="83" t="s">
        <v>1138</v>
      </c>
      <c r="B97" s="84" t="s">
        <v>1139</v>
      </c>
      <c r="C97" s="85"/>
      <c r="D97" s="83" t="s">
        <v>1140</v>
      </c>
      <c r="E97" s="86" t="s">
        <v>1141</v>
      </c>
      <c r="F97" s="86" t="s">
        <v>1141</v>
      </c>
      <c r="G97" s="87" t="s">
        <v>1142</v>
      </c>
      <c r="H97" s="87" t="s">
        <v>698</v>
      </c>
      <c r="I97" s="87" t="s">
        <v>699</v>
      </c>
      <c r="J97" s="87" t="s">
        <v>1143</v>
      </c>
      <c r="K97" s="87" t="s">
        <v>1144</v>
      </c>
    </row>
    <row r="98" spans="1:11" ht="31.5" hidden="1" customHeight="1" thickBot="1" x14ac:dyDescent="0.25">
      <c r="A98" s="88" t="s">
        <v>1145</v>
      </c>
      <c r="B98" s="89" t="s">
        <v>1146</v>
      </c>
      <c r="C98" s="90"/>
      <c r="D98" s="88" t="s">
        <v>1147</v>
      </c>
      <c r="E98" s="91" t="s">
        <v>1148</v>
      </c>
      <c r="F98" s="91" t="s">
        <v>1148</v>
      </c>
      <c r="G98" s="92" t="s">
        <v>1149</v>
      </c>
      <c r="H98" s="92" t="s">
        <v>1150</v>
      </c>
      <c r="I98" s="92" t="s">
        <v>1151</v>
      </c>
      <c r="J98" s="92" t="s">
        <v>1152</v>
      </c>
      <c r="K98" s="92" t="s">
        <v>1153</v>
      </c>
    </row>
    <row r="99" spans="1:11" ht="24" hidden="1" customHeight="1" thickBot="1" x14ac:dyDescent="0.25">
      <c r="A99" s="93" t="s">
        <v>1154</v>
      </c>
      <c r="B99" s="94" t="s">
        <v>1155</v>
      </c>
      <c r="C99" s="95"/>
      <c r="D99" s="93" t="s">
        <v>1147</v>
      </c>
      <c r="E99" s="96" t="s">
        <v>1156</v>
      </c>
      <c r="F99" s="96" t="s">
        <v>1156</v>
      </c>
      <c r="G99" s="97" t="s">
        <v>1157</v>
      </c>
      <c r="H99" s="97" t="s">
        <v>1158</v>
      </c>
      <c r="I99" s="97" t="s">
        <v>1159</v>
      </c>
      <c r="J99" s="97" t="s">
        <v>1160</v>
      </c>
      <c r="K99" s="97" t="s">
        <v>1161</v>
      </c>
    </row>
    <row r="100" spans="1:11" ht="32.25" thickBot="1" x14ac:dyDescent="0.25">
      <c r="A100" s="386">
        <v>600100000003</v>
      </c>
      <c r="B100" s="246" t="s">
        <v>738</v>
      </c>
      <c r="C100" s="304"/>
      <c r="D100" s="551" t="s">
        <v>701</v>
      </c>
      <c r="E100" s="497">
        <v>584</v>
      </c>
      <c r="F100" s="482">
        <v>525</v>
      </c>
      <c r="G100" s="551">
        <v>10</v>
      </c>
      <c r="H100" s="551"/>
      <c r="I100" s="551"/>
      <c r="J100" s="551" t="s">
        <v>1391</v>
      </c>
      <c r="K100" s="551" t="s">
        <v>808</v>
      </c>
    </row>
    <row r="101" spans="1:11" ht="36" customHeight="1" thickBot="1" x14ac:dyDescent="0.25">
      <c r="A101" s="202">
        <v>600100000004</v>
      </c>
      <c r="B101" s="139" t="s">
        <v>739</v>
      </c>
      <c r="C101" s="307"/>
      <c r="D101" s="551"/>
      <c r="E101" s="497"/>
      <c r="F101" s="482"/>
      <c r="G101" s="551"/>
      <c r="H101" s="551"/>
      <c r="I101" s="551"/>
      <c r="J101" s="551"/>
      <c r="K101" s="551"/>
    </row>
    <row r="102" spans="1:11" ht="40.5" customHeight="1" thickBot="1" x14ac:dyDescent="0.25">
      <c r="A102" s="203">
        <v>600100000005</v>
      </c>
      <c r="B102" s="204" t="s">
        <v>740</v>
      </c>
      <c r="C102" s="313"/>
      <c r="D102" s="551"/>
      <c r="E102" s="497"/>
      <c r="F102" s="482"/>
      <c r="G102" s="551"/>
      <c r="H102" s="551"/>
      <c r="I102" s="551"/>
      <c r="J102" s="551"/>
      <c r="K102" s="551"/>
    </row>
    <row r="103" spans="1:11" ht="30" customHeight="1" x14ac:dyDescent="0.2">
      <c r="A103" s="51"/>
      <c r="B103" s="51"/>
      <c r="C103" s="51"/>
      <c r="D103" s="51"/>
      <c r="E103" s="138"/>
      <c r="F103" s="138"/>
      <c r="G103" s="51"/>
      <c r="H103" s="51"/>
      <c r="I103" s="51"/>
      <c r="J103" s="51"/>
      <c r="K103" s="51"/>
    </row>
    <row r="104" spans="1:11" ht="30" customHeight="1" thickBot="1" x14ac:dyDescent="0.25">
      <c r="A104" s="66"/>
      <c r="B104" s="127"/>
      <c r="C104" s="127"/>
      <c r="D104" s="51"/>
      <c r="E104" s="113"/>
      <c r="F104" s="113"/>
      <c r="G104" s="66"/>
      <c r="H104" s="66"/>
      <c r="I104" s="66"/>
      <c r="J104" s="51"/>
      <c r="K104" s="66"/>
    </row>
    <row r="105" spans="1:11" ht="36" customHeight="1" thickBot="1" x14ac:dyDescent="0.25">
      <c r="A105" s="68" t="str">
        <f>[1]Traduzioni!$B$5</f>
        <v>ФОРМАТ</v>
      </c>
      <c r="B105" s="509" t="str">
        <f>[1]Traduzioni!$B$44</f>
        <v>Бордюр 2х45</v>
      </c>
      <c r="C105" s="509"/>
      <c r="D105" s="114" t="s">
        <v>752</v>
      </c>
      <c r="E105" s="115"/>
      <c r="F105" s="115"/>
      <c r="G105" s="477" t="s">
        <v>726</v>
      </c>
      <c r="H105" s="477" t="s">
        <v>697</v>
      </c>
      <c r="I105" s="477" t="s">
        <v>726</v>
      </c>
      <c r="J105" s="71"/>
      <c r="K105" s="72"/>
    </row>
    <row r="106" spans="1:11" ht="30" hidden="1" customHeight="1" thickBot="1" x14ac:dyDescent="0.25">
      <c r="A106" s="73" t="str">
        <f>[1]Traduzioni!$A$5</f>
        <v>FORMATO</v>
      </c>
      <c r="B106" s="510" t="str">
        <f>[1]Traduzioni!$A$44</f>
        <v>Listello 2x45</v>
      </c>
      <c r="C106" s="510"/>
      <c r="D106" s="116" t="s">
        <v>753</v>
      </c>
      <c r="E106" s="117"/>
      <c r="F106" s="117"/>
      <c r="G106" s="478" t="s">
        <v>728</v>
      </c>
      <c r="H106" s="478" t="s">
        <v>697</v>
      </c>
      <c r="I106" s="478" t="s">
        <v>728</v>
      </c>
      <c r="J106" s="76"/>
      <c r="K106" s="77"/>
    </row>
    <row r="107" spans="1:11" ht="24" hidden="1" thickBot="1" x14ac:dyDescent="0.25">
      <c r="A107" s="78" t="str">
        <f>[1]Traduzioni!$C$5</f>
        <v>SIZE</v>
      </c>
      <c r="B107" s="511" t="str">
        <f>[1]Traduzioni!$C$44</f>
        <v>Listello 2x45</v>
      </c>
      <c r="C107" s="511"/>
      <c r="D107" s="118" t="s">
        <v>754</v>
      </c>
      <c r="E107" s="119"/>
      <c r="F107" s="119"/>
      <c r="G107" s="479" t="s">
        <v>798</v>
      </c>
      <c r="H107" s="479" t="s">
        <v>697</v>
      </c>
      <c r="I107" s="479" t="s">
        <v>798</v>
      </c>
      <c r="J107" s="81"/>
      <c r="K107" s="82"/>
    </row>
    <row r="108" spans="1:11" ht="16.5" hidden="1" thickBot="1" x14ac:dyDescent="0.25">
      <c r="A108" s="66"/>
      <c r="B108" s="127"/>
      <c r="C108" s="127"/>
      <c r="D108" s="51"/>
      <c r="E108" s="113"/>
      <c r="F108" s="113"/>
      <c r="G108" s="66"/>
      <c r="H108" s="66"/>
      <c r="I108" s="66"/>
      <c r="J108" s="51"/>
      <c r="K108" s="66"/>
    </row>
    <row r="109" spans="1:11" ht="43.5" customHeight="1" thickBot="1" x14ac:dyDescent="0.25">
      <c r="A109" s="83" t="str">
        <f>[1]Traduzioni!$B$7</f>
        <v>КОД</v>
      </c>
      <c r="B109" s="84" t="str">
        <f>[1]Traduzioni!$B$8</f>
        <v>АРТИКУЛ</v>
      </c>
      <c r="C109" s="85"/>
      <c r="D109" s="83" t="str">
        <f>[1]Traduzioni!$B$9</f>
        <v>ЕД.ИЗМ.</v>
      </c>
      <c r="E109" s="120" t="str">
        <f>[1]Traduzioni!$B$10</f>
        <v>РУБЛИ</v>
      </c>
      <c r="F109" s="120" t="str">
        <f>[1]Traduzioni!$B$10</f>
        <v>РУБЛИ</v>
      </c>
      <c r="G109" s="87" t="str">
        <f>[1]Traduzioni!$B$13</f>
        <v>Штук в коробке</v>
      </c>
      <c r="H109" s="87" t="str">
        <f>[1]Traduzioni!$B$14</f>
        <v>М2 в коробке</v>
      </c>
      <c r="I109" s="87" t="str">
        <f>[1]Traduzioni!$B$15</f>
        <v>М2 в паллете</v>
      </c>
      <c r="J109" s="87" t="str">
        <f>[1]Traduzioni!$B$11</f>
        <v>Минималь-ный заказ</v>
      </c>
      <c r="K109" s="87" t="str">
        <f>[1]Traduzioni!$B$12</f>
        <v>Продается только коробками</v>
      </c>
    </row>
    <row r="110" spans="1:11" ht="31.5" hidden="1" customHeight="1" thickBot="1" x14ac:dyDescent="0.25">
      <c r="A110" s="88" t="str">
        <f>[1]Traduzioni!$A$7</f>
        <v>CODICE</v>
      </c>
      <c r="B110" s="89" t="str">
        <f>[1]Traduzioni!$A$8</f>
        <v>ARTICOLO</v>
      </c>
      <c r="C110" s="90"/>
      <c r="D110" s="88" t="str">
        <f>[1]Traduzioni!$A$9</f>
        <v>U.M.</v>
      </c>
      <c r="E110" s="121" t="str">
        <f>[1]Traduzioni!$A$10</f>
        <v>RUBLI</v>
      </c>
      <c r="F110" s="121" t="str">
        <f>[1]Traduzioni!$A$10</f>
        <v>RUBLI</v>
      </c>
      <c r="G110" s="92" t="str">
        <f>[1]Traduzioni!$A$13</f>
        <v>Pz per scatola</v>
      </c>
      <c r="H110" s="92" t="str">
        <f>[1]Traduzioni!$A$14</f>
        <v>Mq per scatola</v>
      </c>
      <c r="I110" s="92" t="str">
        <f>[1]Traduzioni!$A$15</f>
        <v>Mq per pallet</v>
      </c>
      <c r="J110" s="92" t="str">
        <f>[1]Traduzioni!$A$11</f>
        <v>Ordine minimo</v>
      </c>
      <c r="K110" s="92" t="str">
        <f>[1]Traduzioni!$A$12</f>
        <v>Venduto solo a scatole intere</v>
      </c>
    </row>
    <row r="111" spans="1:11" ht="12.75" hidden="1" customHeight="1" thickBot="1" x14ac:dyDescent="0.25">
      <c r="A111" s="93" t="str">
        <f>[1]Traduzioni!$C$7</f>
        <v>CODE</v>
      </c>
      <c r="B111" s="94" t="str">
        <f>[1]Traduzioni!$C$8</f>
        <v>ITEM</v>
      </c>
      <c r="C111" s="95"/>
      <c r="D111" s="93" t="str">
        <f>[1]Traduzioni!$C$9</f>
        <v>U.M.</v>
      </c>
      <c r="E111" s="122" t="str">
        <f>[1]Traduzioni!$C$10</f>
        <v>RUBLES</v>
      </c>
      <c r="F111" s="122" t="str">
        <f>[1]Traduzioni!$C$10</f>
        <v>RUBLES</v>
      </c>
      <c r="G111" s="97" t="str">
        <f>[1]Traduzioni!$C$13</f>
        <v>Pieces in a box</v>
      </c>
      <c r="H111" s="97" t="str">
        <f>[1]Traduzioni!$C$14</f>
        <v xml:space="preserve">Sqm in a box </v>
      </c>
      <c r="I111" s="97" t="str">
        <f>[1]Traduzioni!$C$15</f>
        <v xml:space="preserve">Sqm per pallet </v>
      </c>
      <c r="J111" s="97" t="str">
        <f>[1]Traduzioni!$C$11</f>
        <v>Min. Qty to be ordered</v>
      </c>
      <c r="K111" s="97" t="str">
        <f>[1]Traduzioni!$C$12</f>
        <v>Sold for full boxes only</v>
      </c>
    </row>
    <row r="112" spans="1:11" ht="37.5" customHeight="1" x14ac:dyDescent="0.2">
      <c r="A112" s="145">
        <v>600100000001</v>
      </c>
      <c r="B112" s="524" t="s">
        <v>860</v>
      </c>
      <c r="C112" s="524"/>
      <c r="D112" s="143" t="s">
        <v>701</v>
      </c>
      <c r="E112" s="162">
        <v>611</v>
      </c>
      <c r="F112" s="110">
        <v>550</v>
      </c>
      <c r="G112" s="143">
        <v>10</v>
      </c>
      <c r="H112" s="143"/>
      <c r="I112" s="143"/>
      <c r="J112" s="143" t="s">
        <v>1391</v>
      </c>
      <c r="K112" s="143" t="s">
        <v>808</v>
      </c>
    </row>
    <row r="113" spans="1:11" ht="39.75" customHeight="1" x14ac:dyDescent="0.2">
      <c r="A113" s="66"/>
      <c r="B113" s="127"/>
      <c r="C113" s="127"/>
      <c r="D113" s="51"/>
      <c r="E113" s="113"/>
      <c r="F113" s="113"/>
      <c r="G113" s="66"/>
      <c r="H113" s="66"/>
      <c r="I113" s="66"/>
      <c r="J113" s="51"/>
      <c r="K113" s="66"/>
    </row>
    <row r="114" spans="1:11" ht="31.5" customHeight="1" thickBot="1" x14ac:dyDescent="0.25">
      <c r="A114" s="66"/>
      <c r="B114" s="66"/>
      <c r="C114" s="66"/>
      <c r="D114" s="51"/>
      <c r="E114" s="113"/>
      <c r="F114" s="113"/>
      <c r="G114" s="66"/>
      <c r="H114" s="66"/>
      <c r="I114" s="66"/>
      <c r="J114" s="51"/>
      <c r="K114" s="66"/>
    </row>
    <row r="115" spans="1:11" ht="35.25" customHeight="1" thickBot="1" x14ac:dyDescent="0.25">
      <c r="A115" s="68" t="str">
        <f>[1]Traduzioni!$B$5</f>
        <v>ФОРМАТ</v>
      </c>
      <c r="B115" s="490" t="str">
        <f>[1]Traduzioni!$B$44</f>
        <v>Бордюр 2х45</v>
      </c>
      <c r="C115" s="490"/>
      <c r="D115" s="114" t="str">
        <f>[1]Traduzioni!$B$6</f>
        <v>ОБРАБОТКА:</v>
      </c>
      <c r="E115" s="115"/>
      <c r="F115" s="115"/>
      <c r="G115" s="477" t="str">
        <f>[1]Traduzioni!$B$26</f>
        <v>Шик</v>
      </c>
      <c r="H115" s="477" t="s">
        <v>697</v>
      </c>
      <c r="I115" s="477" t="str">
        <f>[1]Traduzioni!$B$24</f>
        <v>Стекло</v>
      </c>
      <c r="J115" s="71"/>
      <c r="K115" s="72"/>
    </row>
    <row r="116" spans="1:11" ht="48.75" hidden="1" customHeight="1" x14ac:dyDescent="0.2">
      <c r="A116" s="73" t="str">
        <f>[1]Traduzioni!$A$5</f>
        <v>FORMATO</v>
      </c>
      <c r="B116" s="491" t="str">
        <f>[1]Traduzioni!$A$44</f>
        <v>Listello 2x45</v>
      </c>
      <c r="C116" s="491"/>
      <c r="D116" s="116" t="str">
        <f>[1]Traduzioni!$A$6</f>
        <v>FINITURA:</v>
      </c>
      <c r="E116" s="117"/>
      <c r="F116" s="117"/>
      <c r="G116" s="478" t="str">
        <f>[1]Traduzioni!$A$26</f>
        <v>Chic</v>
      </c>
      <c r="H116" s="478"/>
      <c r="I116" s="478"/>
      <c r="J116" s="76"/>
      <c r="K116" s="77"/>
    </row>
    <row r="117" spans="1:11" ht="24" hidden="1" thickBot="1" x14ac:dyDescent="0.25">
      <c r="A117" s="78" t="str">
        <f>[1]Traduzioni!$C$5</f>
        <v>SIZE</v>
      </c>
      <c r="B117" s="492" t="str">
        <f>[1]Traduzioni!$C$44</f>
        <v>Listello 2x45</v>
      </c>
      <c r="C117" s="492"/>
      <c r="D117" s="118" t="str">
        <f>[1]Traduzioni!$C$6</f>
        <v>FINISH:</v>
      </c>
      <c r="E117" s="119"/>
      <c r="F117" s="119"/>
      <c r="G117" s="479" t="str">
        <f>[1]Traduzioni!$C$26</f>
        <v>Chic</v>
      </c>
      <c r="H117" s="479"/>
      <c r="I117" s="479"/>
      <c r="J117" s="81"/>
      <c r="K117" s="82"/>
    </row>
    <row r="118" spans="1:11" ht="30.75" hidden="1" customHeight="1" thickBot="1" x14ac:dyDescent="0.25">
      <c r="A118" s="66"/>
      <c r="B118" s="66"/>
      <c r="C118" s="66"/>
      <c r="D118" s="51"/>
      <c r="E118" s="113"/>
      <c r="F118" s="113"/>
      <c r="G118" s="66"/>
      <c r="H118" s="66"/>
      <c r="I118" s="66"/>
      <c r="J118" s="51"/>
      <c r="K118" s="66"/>
    </row>
    <row r="119" spans="1:11" ht="45.75" customHeight="1" thickBot="1" x14ac:dyDescent="0.25">
      <c r="A119" s="83" t="str">
        <f>[1]Traduzioni!$B$7</f>
        <v>КОД</v>
      </c>
      <c r="B119" s="84" t="str">
        <f>[1]Traduzioni!$B$8</f>
        <v>АРТИКУЛ</v>
      </c>
      <c r="C119" s="85"/>
      <c r="D119" s="83" t="str">
        <f>[1]Traduzioni!$B$9</f>
        <v>ЕД.ИЗМ.</v>
      </c>
      <c r="E119" s="120" t="str">
        <f>[1]Traduzioni!$B$10</f>
        <v>РУБЛИ</v>
      </c>
      <c r="F119" s="120" t="str">
        <f>[1]Traduzioni!$B$10</f>
        <v>РУБЛИ</v>
      </c>
      <c r="G119" s="87" t="str">
        <f>[1]Traduzioni!$B$13</f>
        <v>Штук в коробке</v>
      </c>
      <c r="H119" s="87" t="s">
        <v>698</v>
      </c>
      <c r="I119" s="87" t="s">
        <v>699</v>
      </c>
      <c r="J119" s="87" t="str">
        <f>[1]Traduzioni!$B$11</f>
        <v>Минималь-ный заказ</v>
      </c>
      <c r="K119" s="87" t="str">
        <f>[1]Traduzioni!$B$12</f>
        <v>Продается только коробками</v>
      </c>
    </row>
    <row r="120" spans="1:11" ht="27.75" hidden="1" thickBot="1" x14ac:dyDescent="0.25">
      <c r="A120" s="88" t="str">
        <f>[1]Traduzioni!$A$7</f>
        <v>CODICE</v>
      </c>
      <c r="B120" s="89" t="str">
        <f>[1]Traduzioni!$A$8</f>
        <v>ARTICOLO</v>
      </c>
      <c r="C120" s="90"/>
      <c r="D120" s="88" t="str">
        <f>[1]Traduzioni!$A$9</f>
        <v>U.M.</v>
      </c>
      <c r="E120" s="121" t="str">
        <f>[1]Traduzioni!$A$10</f>
        <v>RUBLI</v>
      </c>
      <c r="F120" s="121" t="str">
        <f>[1]Traduzioni!$A$10</f>
        <v>RUBLI</v>
      </c>
      <c r="G120" s="92" t="str">
        <f>[1]Traduzioni!$A$13</f>
        <v>Pz per scatola</v>
      </c>
      <c r="H120" s="92" t="str">
        <f>[1]Traduzioni!$A$14</f>
        <v>Mq per scatola</v>
      </c>
      <c r="I120" s="92" t="str">
        <f>[1]Traduzioni!$A$15</f>
        <v>Mq per pallet</v>
      </c>
      <c r="J120" s="92" t="str">
        <f>[1]Traduzioni!$A$11</f>
        <v>Ordine minimo</v>
      </c>
      <c r="K120" s="92" t="str">
        <f>[1]Traduzioni!$A$12</f>
        <v>Venduto solo a scatole intere</v>
      </c>
    </row>
    <row r="121" spans="1:11" ht="27.75" hidden="1" thickBot="1" x14ac:dyDescent="0.25">
      <c r="A121" s="93" t="str">
        <f>[1]Traduzioni!$C$7</f>
        <v>CODE</v>
      </c>
      <c r="B121" s="94" t="str">
        <f>[1]Traduzioni!$C$8</f>
        <v>ITEM</v>
      </c>
      <c r="C121" s="95"/>
      <c r="D121" s="93" t="str">
        <f>[1]Traduzioni!$C$9</f>
        <v>U.M.</v>
      </c>
      <c r="E121" s="122" t="str">
        <f>[1]Traduzioni!$C$10</f>
        <v>RUBLES</v>
      </c>
      <c r="F121" s="122" t="str">
        <f>[1]Traduzioni!$C$10</f>
        <v>RUBLES</v>
      </c>
      <c r="G121" s="97" t="str">
        <f>[1]Traduzioni!$C$13</f>
        <v>Pieces in a box</v>
      </c>
      <c r="H121" s="97" t="str">
        <f>[1]Traduzioni!$C$14</f>
        <v xml:space="preserve">Sqm in a box </v>
      </c>
      <c r="I121" s="97" t="str">
        <f>[1]Traduzioni!$C$15</f>
        <v xml:space="preserve">Sqm per pallet </v>
      </c>
      <c r="J121" s="97" t="str">
        <f>[1]Traduzioni!$C$11</f>
        <v>Min. Qty to be ordered</v>
      </c>
      <c r="K121" s="97" t="str">
        <f>[1]Traduzioni!$C$12</f>
        <v>Sold for full boxes only</v>
      </c>
    </row>
    <row r="122" spans="1:11" ht="40.5" customHeight="1" thickBot="1" x14ac:dyDescent="0.25">
      <c r="A122" s="240">
        <v>600090000023</v>
      </c>
      <c r="B122" s="146" t="s">
        <v>935</v>
      </c>
      <c r="C122" s="147"/>
      <c r="D122" s="513" t="s">
        <v>701</v>
      </c>
      <c r="E122" s="514">
        <v>663</v>
      </c>
      <c r="F122" s="515">
        <v>597</v>
      </c>
      <c r="G122" s="513">
        <v>10</v>
      </c>
      <c r="H122" s="513" t="s">
        <v>68</v>
      </c>
      <c r="I122" s="513" t="s">
        <v>68</v>
      </c>
      <c r="J122" s="513" t="s">
        <v>1391</v>
      </c>
      <c r="K122" s="513" t="s">
        <v>808</v>
      </c>
    </row>
    <row r="123" spans="1:11" ht="39.75" customHeight="1" x14ac:dyDescent="0.2">
      <c r="A123" s="244">
        <v>600090000024</v>
      </c>
      <c r="B123" s="148" t="s">
        <v>936</v>
      </c>
      <c r="C123" s="144"/>
      <c r="D123" s="513"/>
      <c r="E123" s="514">
        <v>0</v>
      </c>
      <c r="F123" s="515"/>
      <c r="G123" s="513"/>
      <c r="H123" s="513"/>
      <c r="I123" s="513"/>
      <c r="J123" s="513"/>
      <c r="K123" s="513"/>
    </row>
    <row r="124" spans="1:11" ht="29.25" customHeight="1" x14ac:dyDescent="0.2">
      <c r="A124" s="127"/>
      <c r="B124" s="127"/>
      <c r="C124" s="127"/>
      <c r="D124" s="149"/>
      <c r="E124" s="201"/>
      <c r="F124" s="201"/>
      <c r="G124" s="127"/>
      <c r="H124" s="127"/>
      <c r="I124" s="127"/>
      <c r="J124" s="149"/>
      <c r="K124" s="127"/>
    </row>
    <row r="125" spans="1:11" ht="29.25" customHeight="1" thickBot="1" x14ac:dyDescent="0.25">
      <c r="A125" s="66"/>
      <c r="B125" s="127"/>
      <c r="C125" s="127"/>
      <c r="D125" s="51"/>
      <c r="E125" s="113"/>
      <c r="F125" s="113"/>
      <c r="G125" s="66"/>
      <c r="H125" s="66"/>
      <c r="I125" s="66"/>
      <c r="J125" s="51"/>
      <c r="K125" s="66"/>
    </row>
    <row r="126" spans="1:11" ht="29.25" customHeight="1" thickBot="1" x14ac:dyDescent="0.25">
      <c r="A126" s="68" t="str">
        <f>[1]Traduzioni!$B$5</f>
        <v>ФОРМАТ</v>
      </c>
      <c r="B126" s="509" t="str">
        <f>[1]Traduzioni!$B$49</f>
        <v>Тоццетто 2х2</v>
      </c>
      <c r="C126" s="509"/>
      <c r="D126" s="114" t="s">
        <v>752</v>
      </c>
      <c r="E126" s="115"/>
      <c r="F126" s="115"/>
      <c r="G126" s="477" t="s">
        <v>736</v>
      </c>
      <c r="H126" s="477" t="s">
        <v>697</v>
      </c>
      <c r="I126" s="477" t="s">
        <v>736</v>
      </c>
      <c r="J126" s="71"/>
      <c r="K126" s="72"/>
    </row>
    <row r="127" spans="1:11" ht="29.25" hidden="1" customHeight="1" thickBot="1" x14ac:dyDescent="0.25">
      <c r="A127" s="73" t="str">
        <f>[1]Traduzioni!$A$5</f>
        <v>FORMATO</v>
      </c>
      <c r="B127" s="510" t="str">
        <f>[1]Traduzioni!$A$49</f>
        <v>Tozzetto 2x2</v>
      </c>
      <c r="C127" s="510"/>
      <c r="D127" s="116" t="s">
        <v>753</v>
      </c>
      <c r="E127" s="117"/>
      <c r="F127" s="117"/>
      <c r="G127" s="478" t="s">
        <v>737</v>
      </c>
      <c r="H127" s="478"/>
      <c r="I127" s="478"/>
      <c r="J127" s="76"/>
      <c r="K127" s="77"/>
    </row>
    <row r="128" spans="1:11" ht="24" hidden="1" thickBot="1" x14ac:dyDescent="0.25">
      <c r="A128" s="78" t="str">
        <f>[1]Traduzioni!$C$5</f>
        <v>SIZE</v>
      </c>
      <c r="B128" s="511" t="str">
        <f>[1]Traduzioni!$C$49</f>
        <v>Tozzetto 2x2</v>
      </c>
      <c r="C128" s="511"/>
      <c r="D128" s="118" t="s">
        <v>754</v>
      </c>
      <c r="E128" s="119"/>
      <c r="F128" s="119"/>
      <c r="G128" s="479" t="s">
        <v>755</v>
      </c>
      <c r="H128" s="479"/>
      <c r="I128" s="479"/>
      <c r="J128" s="81"/>
      <c r="K128" s="82"/>
    </row>
    <row r="129" spans="1:11" ht="16.5" hidden="1" thickBot="1" x14ac:dyDescent="0.25">
      <c r="A129" s="66"/>
      <c r="B129" s="127"/>
      <c r="C129" s="127"/>
      <c r="D129" s="51"/>
      <c r="E129" s="113"/>
      <c r="F129" s="113"/>
      <c r="G129" s="66"/>
      <c r="H129" s="66"/>
      <c r="I129" s="66"/>
      <c r="J129" s="51"/>
      <c r="K129" s="66"/>
    </row>
    <row r="130" spans="1:11" ht="45.75" customHeight="1" thickBot="1" x14ac:dyDescent="0.25">
      <c r="A130" s="83" t="str">
        <f>[1]Traduzioni!$B$7</f>
        <v>КОД</v>
      </c>
      <c r="B130" s="84" t="str">
        <f>[1]Traduzioni!$B$8</f>
        <v>АРТИКУЛ</v>
      </c>
      <c r="C130" s="85"/>
      <c r="D130" s="83" t="str">
        <f>[1]Traduzioni!$B$9</f>
        <v>ЕД.ИЗМ.</v>
      </c>
      <c r="E130" s="120" t="str">
        <f>[1]Traduzioni!$B$10</f>
        <v>РУБЛИ</v>
      </c>
      <c r="F130" s="120" t="str">
        <f>[1]Traduzioni!$B$10</f>
        <v>РУБЛИ</v>
      </c>
      <c r="G130" s="87" t="str">
        <f>[1]Traduzioni!$B$13</f>
        <v>Штук в коробке</v>
      </c>
      <c r="H130" s="87" t="str">
        <f>[1]Traduzioni!$B$14</f>
        <v>М2 в коробке</v>
      </c>
      <c r="I130" s="87" t="str">
        <f>[1]Traduzioni!$B$15</f>
        <v>М2 в паллете</v>
      </c>
      <c r="J130" s="87" t="str">
        <f>[1]Traduzioni!$B$11</f>
        <v>Минималь-ный заказ</v>
      </c>
      <c r="K130" s="87" t="str">
        <f>[1]Traduzioni!$B$12</f>
        <v>Продается только коробками</v>
      </c>
    </row>
    <row r="131" spans="1:11" ht="12.75" hidden="1" customHeight="1" thickBot="1" x14ac:dyDescent="0.25">
      <c r="A131" s="88" t="str">
        <f>[1]Traduzioni!$A$7</f>
        <v>CODICE</v>
      </c>
      <c r="B131" s="89" t="str">
        <f>[1]Traduzioni!$A$8</f>
        <v>ARTICOLO</v>
      </c>
      <c r="C131" s="90"/>
      <c r="D131" s="88" t="str">
        <f>[1]Traduzioni!$A$9</f>
        <v>U.M.</v>
      </c>
      <c r="E131" s="121" t="str">
        <f>[1]Traduzioni!$A$10</f>
        <v>RUBLI</v>
      </c>
      <c r="F131" s="121" t="str">
        <f>[1]Traduzioni!$A$10</f>
        <v>RUBLI</v>
      </c>
      <c r="G131" s="92" t="str">
        <f>[1]Traduzioni!$A$13</f>
        <v>Pz per scatola</v>
      </c>
      <c r="H131" s="92" t="str">
        <f>[1]Traduzioni!$A$14</f>
        <v>Mq per scatola</v>
      </c>
      <c r="I131" s="92" t="str">
        <f>[1]Traduzioni!$A$15</f>
        <v>Mq per pallet</v>
      </c>
      <c r="J131" s="92" t="str">
        <f>[1]Traduzioni!$A$11</f>
        <v>Ordine minimo</v>
      </c>
      <c r="K131" s="92" t="str">
        <f>[1]Traduzioni!$A$12</f>
        <v>Venduto solo a scatole intere</v>
      </c>
    </row>
    <row r="132" spans="1:11" ht="57.75" hidden="1" customHeight="1" thickBot="1" x14ac:dyDescent="0.25">
      <c r="A132" s="93" t="str">
        <f>[1]Traduzioni!$C$7</f>
        <v>CODE</v>
      </c>
      <c r="B132" s="94" t="str">
        <f>[1]Traduzioni!$C$8</f>
        <v>ITEM</v>
      </c>
      <c r="C132" s="95"/>
      <c r="D132" s="93" t="str">
        <f>[1]Traduzioni!$C$9</f>
        <v>U.M.</v>
      </c>
      <c r="E132" s="122" t="str">
        <f>[1]Traduzioni!$C$10</f>
        <v>RUBLES</v>
      </c>
      <c r="F132" s="122" t="str">
        <f>[1]Traduzioni!$C$10</f>
        <v>RUBLES</v>
      </c>
      <c r="G132" s="97" t="str">
        <f>[1]Traduzioni!$C$13</f>
        <v>Pieces in a box</v>
      </c>
      <c r="H132" s="97" t="str">
        <f>[1]Traduzioni!$C$14</f>
        <v xml:space="preserve">Sqm in a box </v>
      </c>
      <c r="I132" s="97" t="str">
        <f>[1]Traduzioni!$C$15</f>
        <v xml:space="preserve">Sqm per pallet </v>
      </c>
      <c r="J132" s="97" t="str">
        <f>[1]Traduzioni!$C$11</f>
        <v>Min. Qty to be ordered</v>
      </c>
      <c r="K132" s="97" t="str">
        <f>[1]Traduzioni!$C$12</f>
        <v>Sold for full boxes only</v>
      </c>
    </row>
    <row r="133" spans="1:11" ht="37.5" customHeight="1" thickBot="1" x14ac:dyDescent="0.25">
      <c r="A133" s="98">
        <v>600100000006</v>
      </c>
      <c r="B133" s="139" t="s">
        <v>756</v>
      </c>
      <c r="C133" s="140"/>
      <c r="D133" s="513" t="s">
        <v>701</v>
      </c>
      <c r="E133" s="670">
        <v>161</v>
      </c>
      <c r="F133" s="690">
        <v>145</v>
      </c>
      <c r="G133" s="495">
        <v>100</v>
      </c>
      <c r="H133" s="489" t="s">
        <v>68</v>
      </c>
      <c r="I133" s="489" t="s">
        <v>68</v>
      </c>
      <c r="J133" s="495" t="s">
        <v>1440</v>
      </c>
      <c r="K133" s="489" t="s">
        <v>709</v>
      </c>
    </row>
    <row r="134" spans="1:11" ht="36.75" customHeight="1" thickBot="1" x14ac:dyDescent="0.25">
      <c r="A134" s="98">
        <v>600100000007</v>
      </c>
      <c r="B134" s="139" t="s">
        <v>759</v>
      </c>
      <c r="C134" s="144"/>
      <c r="D134" s="513"/>
      <c r="E134" s="670"/>
      <c r="F134" s="690"/>
      <c r="G134" s="495"/>
      <c r="H134" s="489"/>
      <c r="I134" s="489"/>
      <c r="J134" s="489"/>
      <c r="K134" s="489"/>
    </row>
    <row r="135" spans="1:11" ht="34.5" customHeight="1" x14ac:dyDescent="0.2">
      <c r="A135" s="98">
        <v>600100000008</v>
      </c>
      <c r="B135" s="139" t="s">
        <v>760</v>
      </c>
      <c r="C135" s="144"/>
      <c r="D135" s="513"/>
      <c r="E135" s="670"/>
      <c r="F135" s="690"/>
      <c r="G135" s="495"/>
      <c r="H135" s="489"/>
      <c r="I135" s="489"/>
      <c r="J135" s="489"/>
      <c r="K135" s="489"/>
    </row>
    <row r="136" spans="1:11" ht="29.25" customHeight="1" thickBot="1" x14ac:dyDescent="0.25">
      <c r="A136" s="66"/>
      <c r="B136" s="127"/>
      <c r="C136" s="127"/>
      <c r="D136" s="51"/>
      <c r="E136" s="113"/>
      <c r="F136" s="113"/>
      <c r="G136" s="66"/>
      <c r="H136" s="66"/>
      <c r="I136" s="66"/>
      <c r="J136" s="51"/>
      <c r="K136" s="66"/>
    </row>
    <row r="137" spans="1:11" ht="36" customHeight="1" thickBot="1" x14ac:dyDescent="0.25">
      <c r="A137" s="68" t="str">
        <f>[1]Traduzioni!$B$5</f>
        <v>ФОРМАТ</v>
      </c>
      <c r="B137" s="509" t="str">
        <f>[1]Traduzioni!$B$49</f>
        <v>Тоццетто 2х2</v>
      </c>
      <c r="C137" s="509"/>
      <c r="D137" s="114" t="s">
        <v>752</v>
      </c>
      <c r="E137" s="115"/>
      <c r="F137" s="115"/>
      <c r="G137" s="477" t="s">
        <v>726</v>
      </c>
      <c r="H137" s="477" t="s">
        <v>697</v>
      </c>
      <c r="I137" s="477" t="s">
        <v>726</v>
      </c>
      <c r="J137" s="71"/>
      <c r="K137" s="72"/>
    </row>
    <row r="138" spans="1:11" ht="30" hidden="1" customHeight="1" thickBot="1" x14ac:dyDescent="0.25">
      <c r="A138" s="73" t="str">
        <f>[1]Traduzioni!$A$5</f>
        <v>FORMATO</v>
      </c>
      <c r="B138" s="510" t="str">
        <f>[1]Traduzioni!$A$49</f>
        <v>Tozzetto 2x2</v>
      </c>
      <c r="C138" s="510"/>
      <c r="D138" s="116" t="s">
        <v>753</v>
      </c>
      <c r="E138" s="117"/>
      <c r="F138" s="117"/>
      <c r="G138" s="478" t="s">
        <v>728</v>
      </c>
      <c r="H138" s="478" t="s">
        <v>697</v>
      </c>
      <c r="I138" s="478" t="s">
        <v>728</v>
      </c>
      <c r="J138" s="76"/>
      <c r="K138" s="77"/>
    </row>
    <row r="139" spans="1:11" ht="30" hidden="1" customHeight="1" thickBot="1" x14ac:dyDescent="0.25">
      <c r="A139" s="78" t="str">
        <f>[1]Traduzioni!$C$5</f>
        <v>SIZE</v>
      </c>
      <c r="B139" s="511" t="str">
        <f>[1]Traduzioni!$C$49</f>
        <v>Tozzetto 2x2</v>
      </c>
      <c r="C139" s="511"/>
      <c r="D139" s="118" t="s">
        <v>754</v>
      </c>
      <c r="E139" s="119"/>
      <c r="F139" s="119"/>
      <c r="G139" s="479" t="s">
        <v>798</v>
      </c>
      <c r="H139" s="479" t="s">
        <v>697</v>
      </c>
      <c r="I139" s="479" t="s">
        <v>798</v>
      </c>
      <c r="J139" s="81"/>
      <c r="K139" s="82"/>
    </row>
    <row r="140" spans="1:11" ht="16.5" hidden="1" thickBot="1" x14ac:dyDescent="0.25">
      <c r="A140" s="66"/>
      <c r="B140" s="127"/>
      <c r="C140" s="127"/>
      <c r="D140" s="51"/>
      <c r="E140" s="113"/>
      <c r="F140" s="113"/>
      <c r="G140" s="66"/>
      <c r="H140" s="66"/>
      <c r="I140" s="66"/>
      <c r="J140" s="51"/>
      <c r="K140" s="66"/>
    </row>
    <row r="141" spans="1:11" ht="42" customHeight="1" x14ac:dyDescent="0.2">
      <c r="A141" s="83" t="str">
        <f>[1]Traduzioni!$B$7</f>
        <v>КОД</v>
      </c>
      <c r="B141" s="84" t="str">
        <f>[1]Traduzioni!$B$8</f>
        <v>АРТИКУЛ</v>
      </c>
      <c r="C141" s="85"/>
      <c r="D141" s="83" t="str">
        <f>[1]Traduzioni!$B$9</f>
        <v>ЕД.ИЗМ.</v>
      </c>
      <c r="E141" s="120" t="str">
        <f>[1]Traduzioni!$B$10</f>
        <v>РУБЛИ</v>
      </c>
      <c r="F141" s="120" t="str">
        <f>[1]Traduzioni!$B$10</f>
        <v>РУБЛИ</v>
      </c>
      <c r="G141" s="87" t="str">
        <f>[1]Traduzioni!$B$13</f>
        <v>Штук в коробке</v>
      </c>
      <c r="H141" s="87" t="str">
        <f>[1]Traduzioni!$B$14</f>
        <v>М2 в коробке</v>
      </c>
      <c r="I141" s="87" t="str">
        <f>[1]Traduzioni!$B$15</f>
        <v>М2 в паллете</v>
      </c>
      <c r="J141" s="87" t="str">
        <f>[1]Traduzioni!$B$11</f>
        <v>Минималь-ный заказ</v>
      </c>
      <c r="K141" s="87" t="str">
        <f>[1]Traduzioni!$B$12</f>
        <v>Продается только коробками</v>
      </c>
    </row>
    <row r="142" spans="1:11" ht="12.75" hidden="1" customHeight="1" x14ac:dyDescent="0.2">
      <c r="A142" s="88" t="str">
        <f>[1]Traduzioni!$A$7</f>
        <v>CODICE</v>
      </c>
      <c r="B142" s="89" t="str">
        <f>[1]Traduzioni!$A$8</f>
        <v>ARTICOLO</v>
      </c>
      <c r="C142" s="90"/>
      <c r="D142" s="88" t="str">
        <f>[1]Traduzioni!$A$9</f>
        <v>U.M.</v>
      </c>
      <c r="E142" s="121" t="str">
        <f>[1]Traduzioni!$A$10</f>
        <v>RUBLI</v>
      </c>
      <c r="F142" s="121" t="str">
        <f>[1]Traduzioni!$A$10</f>
        <v>RUBLI</v>
      </c>
      <c r="G142" s="92" t="str">
        <f>[1]Traduzioni!$A$13</f>
        <v>Pz per scatola</v>
      </c>
      <c r="H142" s="92" t="str">
        <f>[1]Traduzioni!$A$14</f>
        <v>Mq per scatola</v>
      </c>
      <c r="I142" s="92" t="str">
        <f>[1]Traduzioni!$A$15</f>
        <v>Mq per pallet</v>
      </c>
      <c r="J142" s="92" t="str">
        <f>[1]Traduzioni!$A$11</f>
        <v>Ordine minimo</v>
      </c>
      <c r="K142" s="92" t="str">
        <f>[1]Traduzioni!$A$12</f>
        <v>Venduto solo a scatole intere</v>
      </c>
    </row>
    <row r="143" spans="1:11" ht="22.5" hidden="1" customHeight="1" thickBot="1" x14ac:dyDescent="0.25">
      <c r="A143" s="93" t="str">
        <f>[1]Traduzioni!$C$7</f>
        <v>CODE</v>
      </c>
      <c r="B143" s="94" t="str">
        <f>[1]Traduzioni!$C$8</f>
        <v>ITEM</v>
      </c>
      <c r="C143" s="95"/>
      <c r="D143" s="93" t="str">
        <f>[1]Traduzioni!$C$9</f>
        <v>U.M.</v>
      </c>
      <c r="E143" s="122" t="str">
        <f>[1]Traduzioni!$C$10</f>
        <v>RUBLES</v>
      </c>
      <c r="F143" s="122" t="str">
        <f>[1]Traduzioni!$C$10</f>
        <v>RUBLES</v>
      </c>
      <c r="G143" s="97" t="str">
        <f>[1]Traduzioni!$C$13</f>
        <v>Pieces in a box</v>
      </c>
      <c r="H143" s="97" t="str">
        <f>[1]Traduzioni!$C$14</f>
        <v xml:space="preserve">Sqm in a box </v>
      </c>
      <c r="I143" s="97" t="str">
        <f>[1]Traduzioni!$C$15</f>
        <v xml:space="preserve">Sqm per pallet </v>
      </c>
      <c r="J143" s="97" t="str">
        <f>[1]Traduzioni!$C$11</f>
        <v>Min. Qty to be ordered</v>
      </c>
      <c r="K143" s="97" t="str">
        <f>[1]Traduzioni!$C$12</f>
        <v>Sold for full boxes only</v>
      </c>
    </row>
    <row r="144" spans="1:11" ht="36.75" customHeight="1" x14ac:dyDescent="0.2">
      <c r="A144" s="98">
        <v>600100000002</v>
      </c>
      <c r="B144" s="99" t="s">
        <v>803</v>
      </c>
      <c r="C144" s="100"/>
      <c r="D144" s="143" t="s">
        <v>701</v>
      </c>
      <c r="E144" s="162">
        <v>180</v>
      </c>
      <c r="F144" s="110">
        <v>162</v>
      </c>
      <c r="G144" s="143">
        <v>100</v>
      </c>
      <c r="H144" s="143"/>
      <c r="I144" s="143"/>
      <c r="J144" s="143" t="str">
        <f>J133</f>
        <v>4 шт  - pz - pcs</v>
      </c>
      <c r="K144" s="143" t="s">
        <v>709</v>
      </c>
    </row>
    <row r="145" spans="1:11" ht="20.25" customHeight="1" thickBot="1" x14ac:dyDescent="0.25">
      <c r="A145" s="66"/>
      <c r="B145" s="66"/>
      <c r="C145" s="66"/>
      <c r="D145" s="51"/>
      <c r="E145" s="113"/>
      <c r="F145" s="113"/>
      <c r="G145" s="66"/>
      <c r="H145" s="66"/>
      <c r="I145" s="66"/>
      <c r="J145" s="51"/>
      <c r="K145" s="66"/>
    </row>
    <row r="146" spans="1:11" ht="38.25" customHeight="1" thickBot="1" x14ac:dyDescent="0.25">
      <c r="A146" s="68" t="str">
        <f>[1]Traduzioni!$B$5</f>
        <v>ФОРМАТ</v>
      </c>
      <c r="B146" s="490" t="str">
        <f>[1]Traduzioni!$B$49</f>
        <v>Тоццетто 2х2</v>
      </c>
      <c r="C146" s="490"/>
      <c r="D146" s="114" t="str">
        <f>[1]Traduzioni!$B$6</f>
        <v>ОБРАБОТКА:</v>
      </c>
      <c r="E146" s="115"/>
      <c r="F146" s="115"/>
      <c r="G146" s="477" t="str">
        <f>[1]Traduzioni!$B$26</f>
        <v>Шик</v>
      </c>
      <c r="H146" s="477"/>
      <c r="I146" s="477"/>
      <c r="J146" s="71"/>
      <c r="K146" s="72"/>
    </row>
    <row r="147" spans="1:11" ht="31.5" hidden="1" customHeight="1" thickBot="1" x14ac:dyDescent="0.25">
      <c r="A147" s="73" t="str">
        <f>[1]Traduzioni!$A$5</f>
        <v>FORMATO</v>
      </c>
      <c r="B147" s="491" t="str">
        <f>[1]Traduzioni!$A$49</f>
        <v>Tozzetto 2x2</v>
      </c>
      <c r="C147" s="491"/>
      <c r="D147" s="116" t="str">
        <f>[1]Traduzioni!$A$6</f>
        <v>FINITURA:</v>
      </c>
      <c r="E147" s="117"/>
      <c r="F147" s="117"/>
      <c r="G147" s="478" t="str">
        <f>[1]Traduzioni!$A$26</f>
        <v>Chic</v>
      </c>
      <c r="H147" s="478"/>
      <c r="I147" s="478"/>
      <c r="J147" s="76"/>
      <c r="K147" s="77"/>
    </row>
    <row r="148" spans="1:11" ht="31.5" hidden="1" customHeight="1" thickBot="1" x14ac:dyDescent="0.25">
      <c r="A148" s="78" t="str">
        <f>[1]Traduzioni!$C$5</f>
        <v>SIZE</v>
      </c>
      <c r="B148" s="492" t="str">
        <f>[1]Traduzioni!$C$49</f>
        <v>Tozzetto 2x2</v>
      </c>
      <c r="C148" s="492"/>
      <c r="D148" s="118" t="str">
        <f>[1]Traduzioni!$C$6</f>
        <v>FINISH:</v>
      </c>
      <c r="E148" s="119"/>
      <c r="F148" s="119"/>
      <c r="G148" s="479" t="str">
        <f>[1]Traduzioni!$C$26</f>
        <v>Chic</v>
      </c>
      <c r="H148" s="479"/>
      <c r="I148" s="479"/>
      <c r="J148" s="81"/>
      <c r="K148" s="82"/>
    </row>
    <row r="149" spans="1:11" ht="16.5" hidden="1" thickBot="1" x14ac:dyDescent="0.25">
      <c r="A149" s="66"/>
      <c r="B149" s="66"/>
      <c r="C149" s="66"/>
      <c r="D149" s="51"/>
      <c r="E149" s="113"/>
      <c r="F149" s="113"/>
      <c r="G149" s="66"/>
      <c r="H149" s="66"/>
      <c r="I149" s="66"/>
      <c r="J149" s="51"/>
      <c r="K149" s="66"/>
    </row>
    <row r="150" spans="1:11" ht="48" customHeight="1" x14ac:dyDescent="0.2">
      <c r="A150" s="83" t="str">
        <f>[1]Traduzioni!$B$7</f>
        <v>КОД</v>
      </c>
      <c r="B150" s="84" t="str">
        <f>[1]Traduzioni!$B$8</f>
        <v>АРТИКУЛ</v>
      </c>
      <c r="C150" s="85"/>
      <c r="D150" s="83" t="str">
        <f>[1]Traduzioni!$B$9</f>
        <v>ЕД.ИЗМ.</v>
      </c>
      <c r="E150" s="120" t="str">
        <f>[1]Traduzioni!$B$10</f>
        <v>РУБЛИ</v>
      </c>
      <c r="F150" s="120" t="str">
        <f>[1]Traduzioni!$B$10</f>
        <v>РУБЛИ</v>
      </c>
      <c r="G150" s="87" t="str">
        <f>[1]Traduzioni!$B$13</f>
        <v>Штук в коробке</v>
      </c>
      <c r="H150" s="87" t="s">
        <v>698</v>
      </c>
      <c r="I150" s="87" t="s">
        <v>699</v>
      </c>
      <c r="J150" s="87" t="str">
        <f>[1]Traduzioni!$B$11</f>
        <v>Минималь-ный заказ</v>
      </c>
      <c r="K150" s="87" t="str">
        <f>[1]Traduzioni!$B$12</f>
        <v>Продается только коробками</v>
      </c>
    </row>
    <row r="151" spans="1:11" ht="0.75" customHeight="1" thickBot="1" x14ac:dyDescent="0.25">
      <c r="A151" s="88" t="str">
        <f>[1]Traduzioni!$A$7</f>
        <v>CODICE</v>
      </c>
      <c r="B151" s="89" t="str">
        <f>[1]Traduzioni!$A$8</f>
        <v>ARTICOLO</v>
      </c>
      <c r="C151" s="90"/>
      <c r="D151" s="88" t="str">
        <f>[1]Traduzioni!$A$9</f>
        <v>U.M.</v>
      </c>
      <c r="E151" s="121" t="str">
        <f>[1]Traduzioni!$A$10</f>
        <v>RUBLI</v>
      </c>
      <c r="F151" s="121" t="str">
        <f>[1]Traduzioni!$A$10</f>
        <v>RUBLI</v>
      </c>
      <c r="G151" s="92" t="str">
        <f>[1]Traduzioni!$A$13</f>
        <v>Pz per scatola</v>
      </c>
      <c r="H151" s="92" t="str">
        <f>[1]Traduzioni!$A$14</f>
        <v>Mq per scatola</v>
      </c>
      <c r="I151" s="92" t="str">
        <f>[1]Traduzioni!$A$15</f>
        <v>Mq per pallet</v>
      </c>
      <c r="J151" s="92" t="str">
        <f>[1]Traduzioni!$A$11</f>
        <v>Ordine minimo</v>
      </c>
      <c r="K151" s="92" t="str">
        <f>[1]Traduzioni!$A$12</f>
        <v>Venduto solo a scatole intere</v>
      </c>
    </row>
    <row r="152" spans="1:11" ht="27.75" hidden="1" thickBot="1" x14ac:dyDescent="0.25">
      <c r="A152" s="93" t="str">
        <f>[1]Traduzioni!$C$7</f>
        <v>CODE</v>
      </c>
      <c r="B152" s="94" t="str">
        <f>[1]Traduzioni!$C$8</f>
        <v>ITEM</v>
      </c>
      <c r="C152" s="95"/>
      <c r="D152" s="93" t="str">
        <f>[1]Traduzioni!$C$9</f>
        <v>U.M.</v>
      </c>
      <c r="E152" s="122" t="str">
        <f>[1]Traduzioni!$C$10</f>
        <v>RUBLES</v>
      </c>
      <c r="F152" s="122" t="str">
        <f>[1]Traduzioni!$C$10</f>
        <v>RUBLES</v>
      </c>
      <c r="G152" s="97" t="str">
        <f>[1]Traduzioni!$C$13</f>
        <v>Pieces in a box</v>
      </c>
      <c r="H152" s="97" t="str">
        <f>[1]Traduzioni!$C$14</f>
        <v xml:space="preserve">Sqm in a box </v>
      </c>
      <c r="I152" s="97" t="str">
        <f>[1]Traduzioni!$C$15</f>
        <v xml:space="preserve">Sqm per pallet </v>
      </c>
      <c r="J152" s="97" t="str">
        <f>[1]Traduzioni!$C$11</f>
        <v>Min. Qty to be ordered</v>
      </c>
      <c r="K152" s="97" t="str">
        <f>[1]Traduzioni!$C$12</f>
        <v>Sold for full boxes only</v>
      </c>
    </row>
    <row r="153" spans="1:11" ht="35.25" customHeight="1" thickBot="1" x14ac:dyDescent="0.25">
      <c r="A153" s="240">
        <v>600090000025</v>
      </c>
      <c r="B153" s="146" t="s">
        <v>937</v>
      </c>
      <c r="C153" s="147"/>
      <c r="D153" s="513" t="s">
        <v>701</v>
      </c>
      <c r="E153" s="514">
        <v>328</v>
      </c>
      <c r="F153" s="515">
        <v>295</v>
      </c>
      <c r="G153" s="513">
        <v>100</v>
      </c>
      <c r="H153" s="513" t="s">
        <v>68</v>
      </c>
      <c r="I153" s="513" t="s">
        <v>68</v>
      </c>
      <c r="J153" s="513" t="s">
        <v>1440</v>
      </c>
      <c r="K153" s="513" t="s">
        <v>709</v>
      </c>
    </row>
    <row r="154" spans="1:11" ht="39" customHeight="1" x14ac:dyDescent="0.2">
      <c r="A154" s="241">
        <v>600090000026</v>
      </c>
      <c r="B154" s="148" t="s">
        <v>938</v>
      </c>
      <c r="C154" s="144"/>
      <c r="D154" s="513"/>
      <c r="E154" s="514">
        <v>0</v>
      </c>
      <c r="F154" s="515"/>
      <c r="G154" s="513"/>
      <c r="H154" s="513"/>
      <c r="I154" s="513"/>
      <c r="J154" s="513"/>
      <c r="K154" s="513"/>
    </row>
    <row r="155" spans="1:11" ht="32.25" customHeight="1" x14ac:dyDescent="0.2">
      <c r="A155" s="66"/>
      <c r="B155" s="66"/>
      <c r="C155" s="66"/>
      <c r="D155" s="51"/>
      <c r="E155" s="113"/>
      <c r="F155" s="113"/>
      <c r="G155" s="66"/>
      <c r="H155" s="66"/>
      <c r="I155" s="66"/>
      <c r="J155" s="51"/>
      <c r="K155" s="66"/>
    </row>
    <row r="156" spans="1:11" ht="31.5" customHeight="1" x14ac:dyDescent="0.2">
      <c r="A156" s="51"/>
      <c r="B156" s="51"/>
      <c r="C156" s="51"/>
      <c r="D156" s="51"/>
      <c r="E156" s="138"/>
      <c r="F156" s="138"/>
      <c r="G156" s="51"/>
      <c r="H156" s="51"/>
      <c r="I156" s="51"/>
      <c r="J156" s="51"/>
      <c r="K156" s="51"/>
    </row>
    <row r="157" spans="1:11" ht="30.75" customHeight="1" x14ac:dyDescent="0.2"/>
    <row r="158" spans="1:11" ht="30.75" customHeight="1" x14ac:dyDescent="0.2"/>
  </sheetData>
  <sheetProtection selectLockedCells="1" selectUnlockedCells="1"/>
  <mergeCells count="187">
    <mergeCell ref="J153:J154"/>
    <mergeCell ref="K153:K154"/>
    <mergeCell ref="B148:C148"/>
    <mergeCell ref="G148:I148"/>
    <mergeCell ref="D153:D154"/>
    <mergeCell ref="E153:E154"/>
    <mergeCell ref="F153:F154"/>
    <mergeCell ref="G153:G154"/>
    <mergeCell ref="H153:H154"/>
    <mergeCell ref="B146:C146"/>
    <mergeCell ref="G146:I146"/>
    <mergeCell ref="B147:C147"/>
    <mergeCell ref="G147:I147"/>
    <mergeCell ref="I153:I154"/>
    <mergeCell ref="B138:C138"/>
    <mergeCell ref="G138:I138"/>
    <mergeCell ref="B139:C139"/>
    <mergeCell ref="G139:I139"/>
    <mergeCell ref="B137:C137"/>
    <mergeCell ref="G137:I137"/>
    <mergeCell ref="D133:D135"/>
    <mergeCell ref="E133:E135"/>
    <mergeCell ref="B128:C128"/>
    <mergeCell ref="G128:I128"/>
    <mergeCell ref="H133:H135"/>
    <mergeCell ref="I133:I135"/>
    <mergeCell ref="J133:J135"/>
    <mergeCell ref="J122:J123"/>
    <mergeCell ref="K122:K123"/>
    <mergeCell ref="B126:C126"/>
    <mergeCell ref="G126:I126"/>
    <mergeCell ref="F133:F135"/>
    <mergeCell ref="G133:G135"/>
    <mergeCell ref="B127:C127"/>
    <mergeCell ref="G127:I127"/>
    <mergeCell ref="K133:K135"/>
    <mergeCell ref="B116:C116"/>
    <mergeCell ref="G116:I116"/>
    <mergeCell ref="B106:C106"/>
    <mergeCell ref="G106:I106"/>
    <mergeCell ref="B107:C107"/>
    <mergeCell ref="G107:I107"/>
    <mergeCell ref="B117:C117"/>
    <mergeCell ref="G117:I117"/>
    <mergeCell ref="D122:D123"/>
    <mergeCell ref="E122:E123"/>
    <mergeCell ref="F122:F123"/>
    <mergeCell ref="G122:G123"/>
    <mergeCell ref="H122:H123"/>
    <mergeCell ref="I122:I123"/>
    <mergeCell ref="B105:C105"/>
    <mergeCell ref="G105:I105"/>
    <mergeCell ref="D100:D102"/>
    <mergeCell ref="E100:E102"/>
    <mergeCell ref="F100:F102"/>
    <mergeCell ref="G100:G102"/>
    <mergeCell ref="H100:H102"/>
    <mergeCell ref="B112:C112"/>
    <mergeCell ref="B115:C115"/>
    <mergeCell ref="G115:I115"/>
    <mergeCell ref="B95:C95"/>
    <mergeCell ref="G95:I95"/>
    <mergeCell ref="G89:G91"/>
    <mergeCell ref="H89:H91"/>
    <mergeCell ref="I89:I91"/>
    <mergeCell ref="B91:C91"/>
    <mergeCell ref="I100:I102"/>
    <mergeCell ref="J100:J102"/>
    <mergeCell ref="K100:K102"/>
    <mergeCell ref="B93:C93"/>
    <mergeCell ref="G93:I93"/>
    <mergeCell ref="B88:C88"/>
    <mergeCell ref="B89:C89"/>
    <mergeCell ref="D89:D91"/>
    <mergeCell ref="E89:E91"/>
    <mergeCell ref="F89:F91"/>
    <mergeCell ref="B90:C90"/>
    <mergeCell ref="B94:C94"/>
    <mergeCell ref="G94:I94"/>
    <mergeCell ref="B83:C83"/>
    <mergeCell ref="G83:I83"/>
    <mergeCell ref="J78:J79"/>
    <mergeCell ref="K78:K79"/>
    <mergeCell ref="B81:C81"/>
    <mergeCell ref="G81:I81"/>
    <mergeCell ref="D78:D79"/>
    <mergeCell ref="E78:E79"/>
    <mergeCell ref="J89:J91"/>
    <mergeCell ref="K89:K91"/>
    <mergeCell ref="F78:F79"/>
    <mergeCell ref="G78:G79"/>
    <mergeCell ref="B72:C72"/>
    <mergeCell ref="G72:I72"/>
    <mergeCell ref="B73:C73"/>
    <mergeCell ref="G73:I73"/>
    <mergeCell ref="H78:H79"/>
    <mergeCell ref="I78:I79"/>
    <mergeCell ref="B82:C82"/>
    <mergeCell ref="G82:I82"/>
    <mergeCell ref="B60:C60"/>
    <mergeCell ref="G60:I60"/>
    <mergeCell ref="H65:H69"/>
    <mergeCell ref="I65:I69"/>
    <mergeCell ref="J65:J69"/>
    <mergeCell ref="K65:K69"/>
    <mergeCell ref="B71:C71"/>
    <mergeCell ref="G71:I71"/>
    <mergeCell ref="D65:D69"/>
    <mergeCell ref="E65:E69"/>
    <mergeCell ref="F65:F69"/>
    <mergeCell ref="G65:G69"/>
    <mergeCell ref="B58:C58"/>
    <mergeCell ref="G58:I58"/>
    <mergeCell ref="D52:D56"/>
    <mergeCell ref="E52:E56"/>
    <mergeCell ref="F52:F56"/>
    <mergeCell ref="G52:G56"/>
    <mergeCell ref="H52:H56"/>
    <mergeCell ref="B59:C59"/>
    <mergeCell ref="G59:I59"/>
    <mergeCell ref="B47:C47"/>
    <mergeCell ref="G47:I47"/>
    <mergeCell ref="I40:I42"/>
    <mergeCell ref="J40:J42"/>
    <mergeCell ref="K40:K42"/>
    <mergeCell ref="D43:D44"/>
    <mergeCell ref="E43:E44"/>
    <mergeCell ref="I52:I56"/>
    <mergeCell ref="J52:J56"/>
    <mergeCell ref="K52:K56"/>
    <mergeCell ref="J43:J44"/>
    <mergeCell ref="D40:D42"/>
    <mergeCell ref="E40:E42"/>
    <mergeCell ref="F40:F42"/>
    <mergeCell ref="G40:G42"/>
    <mergeCell ref="H40:H42"/>
    <mergeCell ref="K43:K44"/>
    <mergeCell ref="B46:C46"/>
    <mergeCell ref="G46:I46"/>
    <mergeCell ref="B34:C34"/>
    <mergeCell ref="G34:I34"/>
    <mergeCell ref="B35:C35"/>
    <mergeCell ref="G35:I35"/>
    <mergeCell ref="B33:C33"/>
    <mergeCell ref="G33:I33"/>
    <mergeCell ref="F43:F44"/>
    <mergeCell ref="G43:G44"/>
    <mergeCell ref="H43:H44"/>
    <mergeCell ref="I43:I44"/>
    <mergeCell ref="B20:C20"/>
    <mergeCell ref="G20:I20"/>
    <mergeCell ref="F27:F31"/>
    <mergeCell ref="G27:G31"/>
    <mergeCell ref="B21:C21"/>
    <mergeCell ref="G21:I21"/>
    <mergeCell ref="B22:C22"/>
    <mergeCell ref="D27:D31"/>
    <mergeCell ref="E27:E31"/>
    <mergeCell ref="G22:I22"/>
    <mergeCell ref="H27:H31"/>
    <mergeCell ref="I27:I31"/>
    <mergeCell ref="D15:D16"/>
    <mergeCell ref="E15:E16"/>
    <mergeCell ref="F15:F16"/>
    <mergeCell ref="G15:G16"/>
    <mergeCell ref="H15:H16"/>
    <mergeCell ref="I15:I16"/>
    <mergeCell ref="J15:J16"/>
    <mergeCell ref="K27:K31"/>
    <mergeCell ref="K15:K16"/>
    <mergeCell ref="J27:J31"/>
    <mergeCell ref="B1:B3"/>
    <mergeCell ref="D1:H1"/>
    <mergeCell ref="D2:H2"/>
    <mergeCell ref="D3:K3"/>
    <mergeCell ref="D12:D14"/>
    <mergeCell ref="E12:E14"/>
    <mergeCell ref="F12:F14"/>
    <mergeCell ref="G12:G14"/>
    <mergeCell ref="H12:H14"/>
    <mergeCell ref="B5:C7"/>
    <mergeCell ref="G5:I5"/>
    <mergeCell ref="G6:I6"/>
    <mergeCell ref="G7:I7"/>
    <mergeCell ref="I12:I14"/>
    <mergeCell ref="J12:J14"/>
    <mergeCell ref="K12:K14"/>
  </mergeCells>
  <pageMargins left="0.47013888888888888" right="0.27986111111111112" top="0.30972222222222223" bottom="0.20972222222222223" header="0.51180555555555551" footer="0.51180555555555551"/>
  <pageSetup paperSize="9" scale="70" firstPageNumber="0" orientation="landscape" horizontalDpi="300" verticalDpi="30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97"/>
  <sheetViews>
    <sheetView zoomScale="90" zoomScaleNormal="90" zoomScaleSheetLayoutView="70" workbookViewId="0">
      <selection activeCell="L1" sqref="L1"/>
    </sheetView>
  </sheetViews>
  <sheetFormatPr defaultRowHeight="12.75" x14ac:dyDescent="0.2"/>
  <cols>
    <col min="1" max="1" width="18.85546875" customWidth="1"/>
    <col min="2" max="2" width="39.85546875" customWidth="1"/>
    <col min="3" max="3" width="1.5703125" customWidth="1"/>
    <col min="4" max="4" width="18.85546875" customWidth="1"/>
    <col min="5" max="6" width="13.85546875" customWidth="1"/>
    <col min="7" max="8" width="12.140625" customWidth="1"/>
    <col min="9" max="9" width="11.140625" customWidth="1"/>
    <col min="10" max="10" width="12.140625" customWidth="1"/>
    <col min="11" max="11" width="16.42578125" customWidth="1"/>
  </cols>
  <sheetData>
    <row r="1" spans="1:11" ht="69" customHeight="1" thickBot="1" x14ac:dyDescent="0.25">
      <c r="A1" s="55" t="s">
        <v>618</v>
      </c>
      <c r="B1" s="526" t="s">
        <v>1598</v>
      </c>
      <c r="C1" s="56"/>
      <c r="D1" s="517" t="s">
        <v>1383</v>
      </c>
      <c r="E1" s="517"/>
      <c r="F1" s="517"/>
      <c r="G1" s="517"/>
      <c r="H1" s="517"/>
      <c r="I1" s="57"/>
      <c r="J1" s="57"/>
      <c r="K1" s="58"/>
    </row>
    <row r="2" spans="1:11" ht="12.75" hidden="1" customHeight="1" thickBot="1" x14ac:dyDescent="0.25">
      <c r="A2" s="60" t="s">
        <v>1131</v>
      </c>
      <c r="B2" s="526"/>
      <c r="C2" s="61"/>
      <c r="D2" s="518" t="str">
        <f>[1]Traduzioni!$A$101</f>
        <v xml:space="preserve"> Gres Porcellanato colorato in massa         Full Body Coloured Porcelain Stoneware</v>
      </c>
      <c r="E2" s="518"/>
      <c r="F2" s="518"/>
      <c r="G2" s="518"/>
      <c r="H2" s="518"/>
      <c r="I2" s="62"/>
      <c r="J2" s="62"/>
      <c r="K2" s="63"/>
    </row>
    <row r="3" spans="1:11" ht="26.65" customHeight="1" thickBot="1" x14ac:dyDescent="0.25">
      <c r="A3" s="64" t="s">
        <v>1133</v>
      </c>
      <c r="B3" s="526"/>
      <c r="C3" s="65"/>
      <c r="D3" s="519" t="s">
        <v>1134</v>
      </c>
      <c r="E3" s="519"/>
      <c r="F3" s="519"/>
      <c r="G3" s="519"/>
      <c r="H3" s="519"/>
      <c r="I3" s="519"/>
      <c r="J3" s="519"/>
      <c r="K3" s="519"/>
    </row>
    <row r="4" spans="1:11" ht="16.5" thickBot="1" x14ac:dyDescent="0.25">
      <c r="A4" s="66"/>
      <c r="B4" s="66"/>
      <c r="C4" s="66"/>
      <c r="D4" s="51"/>
      <c r="E4" s="66"/>
      <c r="F4" s="66"/>
      <c r="G4" s="66"/>
      <c r="H4" s="66"/>
      <c r="I4" s="66"/>
      <c r="J4" s="51"/>
      <c r="K4" s="66"/>
    </row>
    <row r="5" spans="1:11" s="164" customFormat="1" ht="40.5" customHeight="1" thickBot="1" x14ac:dyDescent="0.25">
      <c r="A5" s="68" t="s">
        <v>1135</v>
      </c>
      <c r="B5" s="476" t="s">
        <v>1599</v>
      </c>
      <c r="C5" s="476"/>
      <c r="D5" s="69" t="s">
        <v>752</v>
      </c>
      <c r="E5" s="69"/>
      <c r="F5" s="69"/>
      <c r="G5" s="477" t="s">
        <v>836</v>
      </c>
      <c r="H5" s="477"/>
      <c r="I5" s="477"/>
      <c r="J5" s="71"/>
      <c r="K5" s="72"/>
    </row>
    <row r="6" spans="1:11" s="164" customFormat="1" ht="21" hidden="1" customHeight="1" thickBot="1" x14ac:dyDescent="0.25">
      <c r="A6" s="73" t="s">
        <v>1136</v>
      </c>
      <c r="B6" s="476"/>
      <c r="C6" s="476"/>
      <c r="D6" s="74" t="s">
        <v>753</v>
      </c>
      <c r="E6" s="74"/>
      <c r="F6" s="74"/>
      <c r="G6" s="478" t="s">
        <v>838</v>
      </c>
      <c r="H6" s="478"/>
      <c r="I6" s="478"/>
      <c r="J6" s="76"/>
      <c r="K6" s="77"/>
    </row>
    <row r="7" spans="1:11" s="164" customFormat="1" ht="12.75" hidden="1" customHeight="1" thickBot="1" x14ac:dyDescent="0.25">
      <c r="A7" s="78" t="s">
        <v>1137</v>
      </c>
      <c r="B7" s="476"/>
      <c r="C7" s="476"/>
      <c r="D7" s="79" t="s">
        <v>754</v>
      </c>
      <c r="E7" s="79"/>
      <c r="F7" s="79"/>
      <c r="G7" s="479" t="s">
        <v>940</v>
      </c>
      <c r="H7" s="479"/>
      <c r="I7" s="479"/>
      <c r="J7" s="81"/>
      <c r="K7" s="82"/>
    </row>
    <row r="8" spans="1:11" ht="16.5" hidden="1" thickBot="1" x14ac:dyDescent="0.25">
      <c r="A8" s="66"/>
      <c r="B8" s="66"/>
      <c r="C8" s="66"/>
      <c r="D8" s="51"/>
      <c r="E8" s="66"/>
      <c r="F8" s="66"/>
      <c r="G8" s="66"/>
      <c r="H8" s="66"/>
      <c r="I8" s="66"/>
      <c r="J8" s="51"/>
      <c r="K8" s="66"/>
    </row>
    <row r="9" spans="1:11" ht="55.5" customHeight="1" thickBot="1" x14ac:dyDescent="0.25">
      <c r="A9" s="83" t="s">
        <v>1138</v>
      </c>
      <c r="B9" s="84" t="s">
        <v>1139</v>
      </c>
      <c r="C9" s="85"/>
      <c r="D9" s="83" t="s">
        <v>1140</v>
      </c>
      <c r="E9" s="86" t="s">
        <v>1141</v>
      </c>
      <c r="F9" s="86" t="s">
        <v>1141</v>
      </c>
      <c r="G9" s="83" t="s">
        <v>1142</v>
      </c>
      <c r="H9" s="83" t="s">
        <v>698</v>
      </c>
      <c r="I9" s="83" t="s">
        <v>699</v>
      </c>
      <c r="J9" s="83" t="s">
        <v>1143</v>
      </c>
      <c r="K9" s="83" t="s">
        <v>1144</v>
      </c>
    </row>
    <row r="10" spans="1:11" ht="22.5" hidden="1" customHeight="1" thickBot="1" x14ac:dyDescent="0.25">
      <c r="A10" s="88" t="s">
        <v>1145</v>
      </c>
      <c r="B10" s="89" t="s">
        <v>1146</v>
      </c>
      <c r="C10" s="90"/>
      <c r="D10" s="88" t="s">
        <v>1147</v>
      </c>
      <c r="E10" s="91" t="s">
        <v>1148</v>
      </c>
      <c r="F10" s="91" t="s">
        <v>1148</v>
      </c>
      <c r="G10" s="88" t="s">
        <v>1149</v>
      </c>
      <c r="H10" s="88" t="s">
        <v>1150</v>
      </c>
      <c r="I10" s="88" t="s">
        <v>1151</v>
      </c>
      <c r="J10" s="88" t="s">
        <v>1152</v>
      </c>
      <c r="K10" s="88" t="s">
        <v>1153</v>
      </c>
    </row>
    <row r="11" spans="1:11" ht="12.75" hidden="1" customHeight="1" thickBot="1" x14ac:dyDescent="0.25">
      <c r="A11" s="93" t="s">
        <v>1154</v>
      </c>
      <c r="B11" s="89" t="s">
        <v>1155</v>
      </c>
      <c r="C11" s="90"/>
      <c r="D11" s="88" t="s">
        <v>1147</v>
      </c>
      <c r="E11" s="91" t="s">
        <v>1156</v>
      </c>
      <c r="F11" s="91" t="s">
        <v>1156</v>
      </c>
      <c r="G11" s="88" t="s">
        <v>1157</v>
      </c>
      <c r="H11" s="88" t="s">
        <v>1158</v>
      </c>
      <c r="I11" s="88" t="s">
        <v>1159</v>
      </c>
      <c r="J11" s="88" t="s">
        <v>1160</v>
      </c>
      <c r="K11" s="88" t="s">
        <v>1161</v>
      </c>
    </row>
    <row r="12" spans="1:11" ht="44.25" customHeight="1" thickBot="1" x14ac:dyDescent="0.25">
      <c r="A12" s="386">
        <v>610010000306</v>
      </c>
      <c r="B12" s="395" t="s">
        <v>1600</v>
      </c>
      <c r="C12" s="396"/>
      <c r="D12" s="691" t="s">
        <v>806</v>
      </c>
      <c r="E12" s="559">
        <v>1382</v>
      </c>
      <c r="F12" s="487">
        <v>1244</v>
      </c>
      <c r="G12" s="489">
        <v>8</v>
      </c>
      <c r="H12" s="489">
        <v>0.92</v>
      </c>
      <c r="I12" s="489">
        <v>44.16</v>
      </c>
      <c r="J12" s="489" t="s">
        <v>832</v>
      </c>
      <c r="K12" s="489" t="s">
        <v>808</v>
      </c>
    </row>
    <row r="13" spans="1:11" ht="38.25" customHeight="1" thickBot="1" x14ac:dyDescent="0.25">
      <c r="A13" s="397">
        <v>610010000307</v>
      </c>
      <c r="B13" s="318" t="s">
        <v>1601</v>
      </c>
      <c r="C13" s="398"/>
      <c r="D13" s="691"/>
      <c r="E13" s="559"/>
      <c r="F13" s="487"/>
      <c r="G13" s="489"/>
      <c r="H13" s="489"/>
      <c r="I13" s="489"/>
      <c r="J13" s="489"/>
      <c r="K13" s="489"/>
    </row>
    <row r="14" spans="1:11" ht="39" customHeight="1" x14ac:dyDescent="0.2">
      <c r="A14" s="399">
        <v>610010000309</v>
      </c>
      <c r="B14" s="318" t="s">
        <v>1602</v>
      </c>
      <c r="C14" s="398"/>
      <c r="D14" s="691"/>
      <c r="E14" s="559"/>
      <c r="F14" s="487"/>
      <c r="G14" s="489"/>
      <c r="H14" s="489"/>
      <c r="I14" s="489"/>
      <c r="J14" s="489"/>
      <c r="K14" s="489"/>
    </row>
    <row r="15" spans="1:11" ht="37.5" customHeight="1" x14ac:dyDescent="0.2">
      <c r="A15" s="400">
        <v>610010000308</v>
      </c>
      <c r="B15" s="391" t="s">
        <v>1603</v>
      </c>
      <c r="C15" s="319"/>
      <c r="D15" s="401" t="s">
        <v>806</v>
      </c>
      <c r="E15" s="162">
        <v>1466</v>
      </c>
      <c r="F15" s="110">
        <v>1319</v>
      </c>
      <c r="G15" s="112">
        <v>8</v>
      </c>
      <c r="H15" s="112">
        <v>0.92</v>
      </c>
      <c r="I15" s="112">
        <v>44.16</v>
      </c>
      <c r="J15" s="112" t="s">
        <v>832</v>
      </c>
      <c r="K15" s="365" t="s">
        <v>808</v>
      </c>
    </row>
    <row r="16" spans="1:11" ht="36.75" customHeight="1" x14ac:dyDescent="0.2">
      <c r="A16" s="202">
        <v>610010000310</v>
      </c>
      <c r="B16" s="402" t="s">
        <v>1604</v>
      </c>
      <c r="C16" s="403"/>
      <c r="D16" s="401" t="s">
        <v>806</v>
      </c>
      <c r="E16" s="210">
        <v>1523</v>
      </c>
      <c r="F16" s="280">
        <v>1370</v>
      </c>
      <c r="G16" s="143">
        <v>8</v>
      </c>
      <c r="H16" s="112">
        <v>0.92</v>
      </c>
      <c r="I16" s="112">
        <v>44.16</v>
      </c>
      <c r="J16" s="112" t="s">
        <v>832</v>
      </c>
      <c r="K16" s="365" t="s">
        <v>808</v>
      </c>
    </row>
    <row r="17" spans="1:11" ht="36" customHeight="1" thickBot="1" x14ac:dyDescent="0.25">
      <c r="A17" s="397">
        <v>610010000311</v>
      </c>
      <c r="B17" s="320" t="s">
        <v>1605</v>
      </c>
      <c r="C17" s="310"/>
      <c r="D17" s="404" t="s">
        <v>806</v>
      </c>
      <c r="E17" s="369">
        <v>1567</v>
      </c>
      <c r="F17" s="370">
        <v>1410</v>
      </c>
      <c r="G17" s="137">
        <v>8</v>
      </c>
      <c r="H17" s="137">
        <v>0.92</v>
      </c>
      <c r="I17" s="137">
        <v>44.16</v>
      </c>
      <c r="J17" s="137" t="s">
        <v>832</v>
      </c>
      <c r="K17" s="371" t="s">
        <v>808</v>
      </c>
    </row>
    <row r="18" spans="1:11" ht="18" customHeight="1" thickBot="1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ht="36" hidden="1" customHeight="1" thickBot="1" x14ac:dyDescent="0.25">
      <c r="A19" s="66"/>
      <c r="B19" s="66"/>
      <c r="C19" s="66"/>
      <c r="D19" s="51"/>
      <c r="E19" s="113"/>
      <c r="F19" s="113"/>
      <c r="G19" s="66"/>
      <c r="H19" s="66"/>
      <c r="I19" s="66"/>
      <c r="J19" s="51"/>
      <c r="K19" s="66"/>
    </row>
    <row r="20" spans="1:11" ht="30" customHeight="1" thickBot="1" x14ac:dyDescent="0.25">
      <c r="A20" s="68" t="s">
        <v>1135</v>
      </c>
      <c r="B20" s="598" t="s">
        <v>1449</v>
      </c>
      <c r="C20" s="598"/>
      <c r="D20" s="69" t="s">
        <v>752</v>
      </c>
      <c r="E20" s="69"/>
      <c r="F20" s="69"/>
      <c r="G20" s="477" t="s">
        <v>836</v>
      </c>
      <c r="H20" s="477"/>
      <c r="I20" s="477"/>
      <c r="J20" s="71"/>
      <c r="K20" s="72"/>
    </row>
    <row r="21" spans="1:11" ht="37.5" hidden="1" customHeight="1" thickBot="1" x14ac:dyDescent="0.25">
      <c r="A21" s="73" t="s">
        <v>1136</v>
      </c>
      <c r="B21" s="599" t="s">
        <v>1450</v>
      </c>
      <c r="C21" s="599"/>
      <c r="D21" s="74" t="s">
        <v>753</v>
      </c>
      <c r="E21" s="74"/>
      <c r="F21" s="74"/>
      <c r="G21" s="478" t="s">
        <v>838</v>
      </c>
      <c r="H21" s="478"/>
      <c r="I21" s="478"/>
      <c r="J21" s="76"/>
      <c r="K21" s="77"/>
    </row>
    <row r="22" spans="1:11" ht="21" hidden="1" customHeight="1" thickBot="1" x14ac:dyDescent="0.25">
      <c r="A22" s="78" t="s">
        <v>1137</v>
      </c>
      <c r="B22" s="600" t="s">
        <v>1451</v>
      </c>
      <c r="C22" s="600"/>
      <c r="D22" s="79" t="s">
        <v>754</v>
      </c>
      <c r="E22" s="79"/>
      <c r="F22" s="79"/>
      <c r="G22" s="479" t="s">
        <v>940</v>
      </c>
      <c r="H22" s="479"/>
      <c r="I22" s="479"/>
      <c r="J22" s="81"/>
      <c r="K22" s="82"/>
    </row>
    <row r="23" spans="1:11" ht="16.5" hidden="1" thickBot="1" x14ac:dyDescent="0.25">
      <c r="A23" s="66"/>
      <c r="B23" s="66"/>
      <c r="C23" s="66"/>
      <c r="D23" s="51"/>
      <c r="E23" s="66"/>
      <c r="F23" s="66"/>
      <c r="G23" s="66"/>
      <c r="H23" s="66"/>
      <c r="I23" s="66"/>
      <c r="J23" s="51"/>
      <c r="K23" s="66"/>
    </row>
    <row r="24" spans="1:11" ht="43.5" customHeight="1" thickBot="1" x14ac:dyDescent="0.25">
      <c r="A24" s="83" t="s">
        <v>1138</v>
      </c>
      <c r="B24" s="84" t="s">
        <v>1139</v>
      </c>
      <c r="C24" s="85"/>
      <c r="D24" s="83" t="s">
        <v>1140</v>
      </c>
      <c r="E24" s="86" t="s">
        <v>1141</v>
      </c>
      <c r="F24" s="86" t="s">
        <v>1141</v>
      </c>
      <c r="G24" s="87" t="s">
        <v>1142</v>
      </c>
      <c r="H24" s="87" t="s">
        <v>698</v>
      </c>
      <c r="I24" s="87" t="s">
        <v>699</v>
      </c>
      <c r="J24" s="87" t="s">
        <v>1143</v>
      </c>
      <c r="K24" s="87" t="s">
        <v>1144</v>
      </c>
    </row>
    <row r="25" spans="1:11" ht="12.75" hidden="1" customHeight="1" thickBot="1" x14ac:dyDescent="0.25">
      <c r="A25" s="88" t="s">
        <v>1145</v>
      </c>
      <c r="B25" s="89" t="s">
        <v>1146</v>
      </c>
      <c r="C25" s="90"/>
      <c r="D25" s="88" t="s">
        <v>1147</v>
      </c>
      <c r="E25" s="91" t="s">
        <v>1148</v>
      </c>
      <c r="F25" s="91" t="s">
        <v>1148</v>
      </c>
      <c r="G25" s="92" t="s">
        <v>1149</v>
      </c>
      <c r="H25" s="92" t="s">
        <v>1150</v>
      </c>
      <c r="I25" s="92" t="s">
        <v>1151</v>
      </c>
      <c r="J25" s="92" t="s">
        <v>1152</v>
      </c>
      <c r="K25" s="92" t="s">
        <v>1153</v>
      </c>
    </row>
    <row r="26" spans="1:11" ht="12.75" hidden="1" customHeight="1" thickBot="1" x14ac:dyDescent="0.25">
      <c r="A26" s="93" t="s">
        <v>1154</v>
      </c>
      <c r="B26" s="94" t="s">
        <v>1155</v>
      </c>
      <c r="C26" s="95"/>
      <c r="D26" s="93" t="s">
        <v>1147</v>
      </c>
      <c r="E26" s="96" t="s">
        <v>1156</v>
      </c>
      <c r="F26" s="96" t="s">
        <v>1156</v>
      </c>
      <c r="G26" s="97" t="s">
        <v>1157</v>
      </c>
      <c r="H26" s="97" t="s">
        <v>1158</v>
      </c>
      <c r="I26" s="97" t="s">
        <v>1159</v>
      </c>
      <c r="J26" s="97" t="s">
        <v>1160</v>
      </c>
      <c r="K26" s="97" t="s">
        <v>1161</v>
      </c>
    </row>
    <row r="27" spans="1:11" ht="39.75" customHeight="1" thickBot="1" x14ac:dyDescent="0.25">
      <c r="A27" s="302">
        <v>610130000076</v>
      </c>
      <c r="B27" s="395" t="s">
        <v>1606</v>
      </c>
      <c r="C27" s="304"/>
      <c r="D27" s="551" t="s">
        <v>687</v>
      </c>
      <c r="E27" s="628">
        <v>404</v>
      </c>
      <c r="F27" s="629">
        <v>363</v>
      </c>
      <c r="G27" s="551">
        <v>10</v>
      </c>
      <c r="H27" s="551">
        <v>5.9</v>
      </c>
      <c r="I27" s="551">
        <v>424.8</v>
      </c>
      <c r="J27" s="551" t="s">
        <v>1391</v>
      </c>
      <c r="K27" s="551" t="s">
        <v>808</v>
      </c>
    </row>
    <row r="28" spans="1:11" ht="38.25" customHeight="1" thickBot="1" x14ac:dyDescent="0.25">
      <c r="A28" s="302">
        <v>610130000077</v>
      </c>
      <c r="B28" s="318" t="s">
        <v>1607</v>
      </c>
      <c r="C28" s="307"/>
      <c r="D28" s="551"/>
      <c r="E28" s="628"/>
      <c r="F28" s="629"/>
      <c r="G28" s="551"/>
      <c r="H28" s="551"/>
      <c r="I28" s="551"/>
      <c r="J28" s="551"/>
      <c r="K28" s="551"/>
    </row>
    <row r="29" spans="1:11" ht="37.5" customHeight="1" thickBot="1" x14ac:dyDescent="0.25">
      <c r="A29" s="302">
        <v>610130000079</v>
      </c>
      <c r="B29" s="318" t="s">
        <v>1608</v>
      </c>
      <c r="C29" s="307"/>
      <c r="D29" s="551"/>
      <c r="E29" s="628"/>
      <c r="F29" s="629"/>
      <c r="G29" s="551"/>
      <c r="H29" s="551"/>
      <c r="I29" s="551"/>
      <c r="J29" s="551"/>
      <c r="K29" s="551"/>
    </row>
    <row r="30" spans="1:11" ht="31.5" customHeight="1" thickBot="1" x14ac:dyDescent="0.25">
      <c r="A30" s="302">
        <v>610130000078</v>
      </c>
      <c r="B30" s="391" t="s">
        <v>1609</v>
      </c>
      <c r="C30" s="319"/>
      <c r="D30" s="551"/>
      <c r="E30" s="628"/>
      <c r="F30" s="629"/>
      <c r="G30" s="551"/>
      <c r="H30" s="551"/>
      <c r="I30" s="551"/>
      <c r="J30" s="551"/>
      <c r="K30" s="551"/>
    </row>
    <row r="31" spans="1:11" ht="44.25" customHeight="1" thickBot="1" x14ac:dyDescent="0.25">
      <c r="A31" s="302">
        <v>610130000080</v>
      </c>
      <c r="B31" s="402" t="s">
        <v>1610</v>
      </c>
      <c r="C31" s="319"/>
      <c r="D31" s="551"/>
      <c r="E31" s="628"/>
      <c r="F31" s="629"/>
      <c r="G31" s="551"/>
      <c r="H31" s="551"/>
      <c r="I31" s="551"/>
      <c r="J31" s="551"/>
      <c r="K31" s="551"/>
    </row>
    <row r="32" spans="1:11" ht="36.75" customHeight="1" thickBot="1" x14ac:dyDescent="0.25">
      <c r="A32" s="388">
        <v>610130000081</v>
      </c>
      <c r="B32" s="320" t="s">
        <v>1611</v>
      </c>
      <c r="C32" s="313"/>
      <c r="D32" s="551"/>
      <c r="E32" s="628"/>
      <c r="F32" s="629"/>
      <c r="G32" s="551"/>
      <c r="H32" s="551"/>
      <c r="I32" s="551"/>
      <c r="J32" s="551"/>
      <c r="K32" s="551"/>
    </row>
    <row r="33" spans="1:11" ht="14.25" customHeight="1" thickBot="1" x14ac:dyDescent="0.25">
      <c r="A33" s="66"/>
      <c r="B33" s="66"/>
      <c r="C33" s="66"/>
      <c r="D33" s="51"/>
      <c r="E33" s="113"/>
      <c r="F33" s="113"/>
      <c r="G33" s="66"/>
      <c r="H33" s="66"/>
      <c r="I33" s="66"/>
      <c r="J33" s="131"/>
      <c r="K33" s="131"/>
    </row>
    <row r="34" spans="1:11" ht="30.75" customHeight="1" thickBot="1" x14ac:dyDescent="0.25">
      <c r="A34" s="68" t="str">
        <f>[1]Traduzioni!$B$5</f>
        <v>ФОРМАТ</v>
      </c>
      <c r="B34" s="647" t="str">
        <f>[1]Traduzioni!$B$45</f>
        <v>Бордюр 2х60</v>
      </c>
      <c r="C34" s="647"/>
      <c r="D34" s="114" t="str">
        <f>[1]Traduzioni!$B$6</f>
        <v>ОБРАБОТКА:</v>
      </c>
      <c r="E34" s="115"/>
      <c r="F34" s="115"/>
      <c r="G34" s="639" t="s">
        <v>736</v>
      </c>
      <c r="H34" s="639"/>
      <c r="I34" s="639"/>
      <c r="J34" s="71"/>
      <c r="K34" s="72"/>
    </row>
    <row r="35" spans="1:11" ht="38.25" hidden="1" customHeight="1" thickBot="1" x14ac:dyDescent="0.25">
      <c r="A35" s="73" t="str">
        <f>[1]Traduzioni!$A$5</f>
        <v>FORMATO</v>
      </c>
      <c r="B35" s="648" t="str">
        <f>[1]Traduzioni!$A$45</f>
        <v>Listello 2x60</v>
      </c>
      <c r="C35" s="648"/>
      <c r="D35" s="116" t="str">
        <f>[1]Traduzioni!$A$6</f>
        <v>FINITURA:</v>
      </c>
      <c r="E35" s="117"/>
      <c r="F35" s="117"/>
      <c r="G35" s="543" t="s">
        <v>737</v>
      </c>
      <c r="H35" s="543"/>
      <c r="I35" s="543"/>
      <c r="J35" s="76"/>
      <c r="K35" s="77"/>
    </row>
    <row r="36" spans="1:11" ht="46.5" hidden="1" customHeight="1" thickBot="1" x14ac:dyDescent="0.25">
      <c r="A36" s="78" t="str">
        <f>[1]Traduzioni!$C$5</f>
        <v>SIZE</v>
      </c>
      <c r="B36" s="649" t="str">
        <f>[1]Traduzioni!$C$45</f>
        <v>Listello 2x60</v>
      </c>
      <c r="C36" s="649"/>
      <c r="D36" s="118" t="str">
        <f>[1]Traduzioni!$C$6</f>
        <v>FINISH:</v>
      </c>
      <c r="E36" s="119"/>
      <c r="F36" s="119"/>
      <c r="G36" s="642" t="s">
        <v>755</v>
      </c>
      <c r="H36" s="642"/>
      <c r="I36" s="642"/>
      <c r="J36" s="81"/>
      <c r="K36" s="82"/>
    </row>
    <row r="37" spans="1:11" ht="16.5" hidden="1" thickBot="1" x14ac:dyDescent="0.25">
      <c r="A37" s="66"/>
      <c r="B37" s="66"/>
      <c r="C37" s="66"/>
      <c r="D37" s="51"/>
      <c r="E37" s="113"/>
      <c r="F37" s="113"/>
      <c r="G37" s="66"/>
      <c r="H37" s="66"/>
      <c r="I37" s="66"/>
      <c r="J37" s="51"/>
      <c r="K37" s="66"/>
    </row>
    <row r="38" spans="1:11" s="51" customFormat="1" ht="45.75" customHeight="1" thickBot="1" x14ac:dyDescent="0.25">
      <c r="A38" s="83" t="str">
        <f>[1]Traduzioni!$B$7</f>
        <v>КОД</v>
      </c>
      <c r="B38" s="84" t="str">
        <f>[1]Traduzioni!$B$8</f>
        <v>АРТИКУЛ</v>
      </c>
      <c r="C38" s="85"/>
      <c r="D38" s="83" t="str">
        <f>[1]Traduzioni!$B$9</f>
        <v>ЕД.ИЗМ.</v>
      </c>
      <c r="E38" s="120" t="str">
        <f>[1]Traduzioni!$B$10</f>
        <v>РУБЛИ</v>
      </c>
      <c r="F38" s="120" t="str">
        <f>[1]Traduzioni!$B$10</f>
        <v>РУБЛИ</v>
      </c>
      <c r="G38" s="87" t="str">
        <f>[1]Traduzioni!$B$13</f>
        <v>Штук в коробке</v>
      </c>
      <c r="H38" s="87" t="s">
        <v>680</v>
      </c>
      <c r="I38" s="87" t="s">
        <v>681</v>
      </c>
      <c r="J38" s="87" t="str">
        <f>[1]Traduzioni!$B$11</f>
        <v>Минималь-ный заказ</v>
      </c>
      <c r="K38" s="87" t="str">
        <f>[1]Traduzioni!$B$12</f>
        <v>Продается только коробками</v>
      </c>
    </row>
    <row r="39" spans="1:11" s="51" customFormat="1" ht="15" hidden="1" customHeight="1" thickBot="1" x14ac:dyDescent="0.25">
      <c r="A39" s="88" t="str">
        <f>[1]Traduzioni!$A$7</f>
        <v>CODICE</v>
      </c>
      <c r="B39" s="89" t="str">
        <f>[1]Traduzioni!$A$8</f>
        <v>ARTICOLO</v>
      </c>
      <c r="C39" s="90"/>
      <c r="D39" s="88" t="str">
        <f>[1]Traduzioni!$A$9</f>
        <v>U.M.</v>
      </c>
      <c r="E39" s="121" t="str">
        <f>[1]Traduzioni!$A$10</f>
        <v>RUBLI</v>
      </c>
      <c r="F39" s="121" t="str">
        <f>[1]Traduzioni!$A$10</f>
        <v>RUBLI</v>
      </c>
      <c r="G39" s="92" t="str">
        <f>[1]Traduzioni!$A$13</f>
        <v>Pz per scatola</v>
      </c>
      <c r="H39" s="92" t="s">
        <v>682</v>
      </c>
      <c r="I39" s="92" t="s">
        <v>683</v>
      </c>
      <c r="J39" s="92" t="str">
        <f>[1]Traduzioni!$A$11</f>
        <v>Ordine minimo</v>
      </c>
      <c r="K39" s="92" t="str">
        <f>[1]Traduzioni!$A$12</f>
        <v>Venduto solo a scatole intere</v>
      </c>
    </row>
    <row r="40" spans="1:11" s="51" customFormat="1" ht="13.5" hidden="1" customHeight="1" thickBot="1" x14ac:dyDescent="0.25">
      <c r="A40" s="93" t="str">
        <f>[1]Traduzioni!$C$7</f>
        <v>CODE</v>
      </c>
      <c r="B40" s="94" t="str">
        <f>[1]Traduzioni!$C$8</f>
        <v>ITEM</v>
      </c>
      <c r="C40" s="95"/>
      <c r="D40" s="93" t="str">
        <f>[1]Traduzioni!$C$9</f>
        <v>U.M.</v>
      </c>
      <c r="E40" s="121" t="str">
        <f>[1]Traduzioni!$C$10</f>
        <v>RUBLES</v>
      </c>
      <c r="F40" s="121" t="str">
        <f>[1]Traduzioni!$C$10</f>
        <v>RUBLES</v>
      </c>
      <c r="G40" s="92" t="str">
        <f>[1]Traduzioni!$C$13</f>
        <v>Pieces in a box</v>
      </c>
      <c r="H40" s="92" t="s">
        <v>684</v>
      </c>
      <c r="I40" s="92" t="s">
        <v>685</v>
      </c>
      <c r="J40" s="92" t="str">
        <f>[1]Traduzioni!$C$11</f>
        <v>Min. Qty to be ordered</v>
      </c>
      <c r="K40" s="92" t="str">
        <f>[1]Traduzioni!$C$12</f>
        <v>Sold for full boxes only</v>
      </c>
    </row>
    <row r="41" spans="1:11" s="67" customFormat="1" ht="34.5" customHeight="1" thickBot="1" x14ac:dyDescent="0.25">
      <c r="A41" s="145">
        <v>600100000019</v>
      </c>
      <c r="B41" s="524" t="s">
        <v>863</v>
      </c>
      <c r="C41" s="524"/>
      <c r="D41" s="650" t="s">
        <v>1459</v>
      </c>
      <c r="E41" s="559">
        <v>768</v>
      </c>
      <c r="F41" s="487">
        <v>691</v>
      </c>
      <c r="G41" s="489">
        <v>10</v>
      </c>
      <c r="H41" s="489"/>
      <c r="I41" s="489"/>
      <c r="J41" s="489" t="str">
        <f>[1]Traduzioni!$A$88</f>
        <v>Коробко  Scatola   Box</v>
      </c>
      <c r="K41" s="489" t="str">
        <f>[1]Traduzioni!$A$85</f>
        <v>да - sì - yes</v>
      </c>
    </row>
    <row r="42" spans="1:11" s="51" customFormat="1" ht="39" customHeight="1" thickBot="1" x14ac:dyDescent="0.25">
      <c r="A42" s="145">
        <v>600100000018</v>
      </c>
      <c r="B42" s="525" t="s">
        <v>739</v>
      </c>
      <c r="C42" s="525"/>
      <c r="D42" s="650"/>
      <c r="E42" s="559"/>
      <c r="F42" s="487"/>
      <c r="G42" s="489"/>
      <c r="H42" s="489"/>
      <c r="I42" s="489"/>
      <c r="J42" s="489"/>
      <c r="K42" s="489"/>
    </row>
    <row r="43" spans="1:11" s="51" customFormat="1" ht="36.75" customHeight="1" x14ac:dyDescent="0.2">
      <c r="A43" s="145">
        <v>600100000017</v>
      </c>
      <c r="B43" s="525" t="s">
        <v>740</v>
      </c>
      <c r="C43" s="525"/>
      <c r="D43" s="650"/>
      <c r="E43" s="559"/>
      <c r="F43" s="487"/>
      <c r="G43" s="489"/>
      <c r="H43" s="489"/>
      <c r="I43" s="489"/>
      <c r="J43" s="489"/>
      <c r="K43" s="489"/>
    </row>
    <row r="44" spans="1:11" s="51" customFormat="1" ht="24" customHeight="1" thickBot="1" x14ac:dyDescent="0.25">
      <c r="A44" s="335"/>
      <c r="B44" s="335"/>
      <c r="C44" s="335"/>
      <c r="D44" s="336"/>
      <c r="E44" s="340"/>
      <c r="F44" s="340"/>
      <c r="G44" s="335"/>
      <c r="H44" s="335"/>
      <c r="I44" s="335"/>
      <c r="J44" s="336"/>
      <c r="K44" s="335"/>
    </row>
    <row r="45" spans="1:11" s="52" customFormat="1" ht="31.5" customHeight="1" thickBot="1" x14ac:dyDescent="0.25">
      <c r="A45" s="68" t="str">
        <f>[1]Traduzioni!$B$5</f>
        <v>ФОРМАТ</v>
      </c>
      <c r="B45" s="647" t="str">
        <f>[1]Traduzioni!$B$45</f>
        <v>Бордюр 2х60</v>
      </c>
      <c r="C45" s="647"/>
      <c r="D45" s="114" t="str">
        <f>[1]Traduzioni!$B$6</f>
        <v>ОБРАБОТКА:</v>
      </c>
      <c r="E45" s="115"/>
      <c r="F45" s="115"/>
      <c r="G45" s="639" t="s">
        <v>726</v>
      </c>
      <c r="H45" s="639" t="s">
        <v>697</v>
      </c>
      <c r="I45" s="639" t="s">
        <v>726</v>
      </c>
      <c r="J45" s="71"/>
      <c r="K45" s="72"/>
    </row>
    <row r="46" spans="1:11" s="52" customFormat="1" ht="32.25" hidden="1" customHeight="1" thickBot="1" x14ac:dyDescent="0.25">
      <c r="A46" s="73" t="str">
        <f>[1]Traduzioni!$A$5</f>
        <v>FORMATO</v>
      </c>
      <c r="B46" s="648" t="str">
        <f>[1]Traduzioni!$A$45</f>
        <v>Listello 2x60</v>
      </c>
      <c r="C46" s="648"/>
      <c r="D46" s="116" t="str">
        <f>[1]Traduzioni!$A$6</f>
        <v>FINITURA:</v>
      </c>
      <c r="E46" s="117"/>
      <c r="F46" s="117"/>
      <c r="G46" s="543" t="s">
        <v>728</v>
      </c>
      <c r="H46" s="543" t="s">
        <v>697</v>
      </c>
      <c r="I46" s="543" t="s">
        <v>728</v>
      </c>
      <c r="J46" s="76"/>
      <c r="K46" s="77"/>
    </row>
    <row r="47" spans="1:11" s="52" customFormat="1" ht="34.5" hidden="1" customHeight="1" thickBot="1" x14ac:dyDescent="0.25">
      <c r="A47" s="78" t="str">
        <f>[1]Traduzioni!$C$5</f>
        <v>SIZE</v>
      </c>
      <c r="B47" s="649" t="str">
        <f>[1]Traduzioni!$C$45</f>
        <v>Listello 2x60</v>
      </c>
      <c r="C47" s="649"/>
      <c r="D47" s="118" t="str">
        <f>[1]Traduzioni!$C$6</f>
        <v>FINISH:</v>
      </c>
      <c r="E47" s="119"/>
      <c r="F47" s="119"/>
      <c r="G47" s="642" t="s">
        <v>798</v>
      </c>
      <c r="H47" s="642" t="s">
        <v>697</v>
      </c>
      <c r="I47" s="642" t="s">
        <v>798</v>
      </c>
      <c r="J47" s="81"/>
      <c r="K47" s="82"/>
    </row>
    <row r="48" spans="1:11" s="337" customFormat="1" ht="15" hidden="1" customHeight="1" thickBot="1" x14ac:dyDescent="0.25">
      <c r="A48" s="66"/>
      <c r="B48" s="66"/>
      <c r="C48" s="66"/>
      <c r="D48" s="51"/>
      <c r="E48" s="113"/>
      <c r="F48" s="113"/>
      <c r="G48" s="66"/>
      <c r="H48" s="66"/>
      <c r="I48" s="66"/>
      <c r="J48" s="51"/>
      <c r="K48" s="66"/>
    </row>
    <row r="49" spans="1:11" s="51" customFormat="1" ht="48.75" customHeight="1" x14ac:dyDescent="0.2">
      <c r="A49" s="83" t="str">
        <f>[1]Traduzioni!$B$7</f>
        <v>КОД</v>
      </c>
      <c r="B49" s="84" t="str">
        <f>[1]Traduzioni!$B$8</f>
        <v>АРТИКУЛ</v>
      </c>
      <c r="C49" s="85"/>
      <c r="D49" s="83" t="str">
        <f>[1]Traduzioni!$B$9</f>
        <v>ЕД.ИЗМ.</v>
      </c>
      <c r="E49" s="120" t="str">
        <f>[1]Traduzioni!$B$10</f>
        <v>РУБЛИ</v>
      </c>
      <c r="F49" s="120" t="str">
        <f>[1]Traduzioni!$B$10</f>
        <v>РУБЛИ</v>
      </c>
      <c r="G49" s="87" t="str">
        <f>[1]Traduzioni!$B$13</f>
        <v>Штук в коробке</v>
      </c>
      <c r="H49" s="87" t="s">
        <v>680</v>
      </c>
      <c r="I49" s="87" t="s">
        <v>681</v>
      </c>
      <c r="J49" s="87" t="str">
        <f>[1]Traduzioni!$B$11</f>
        <v>Минималь-ный заказ</v>
      </c>
      <c r="K49" s="87" t="str">
        <f>[1]Traduzioni!$B$12</f>
        <v>Продается только коробками</v>
      </c>
    </row>
    <row r="50" spans="1:11" s="51" customFormat="1" ht="15" hidden="1" customHeight="1" x14ac:dyDescent="0.2">
      <c r="A50" s="88" t="str">
        <f>[1]Traduzioni!$A$7</f>
        <v>CODICE</v>
      </c>
      <c r="B50" s="89" t="str">
        <f>[1]Traduzioni!$A$8</f>
        <v>ARTICOLO</v>
      </c>
      <c r="C50" s="90"/>
      <c r="D50" s="88" t="str">
        <f>[1]Traduzioni!$A$9</f>
        <v>U.M.</v>
      </c>
      <c r="E50" s="121" t="str">
        <f>[1]Traduzioni!$A$10</f>
        <v>RUBLI</v>
      </c>
      <c r="F50" s="121" t="str">
        <f>[1]Traduzioni!$A$10</f>
        <v>RUBLI</v>
      </c>
      <c r="G50" s="92" t="str">
        <f>[1]Traduzioni!$A$13</f>
        <v>Pz per scatola</v>
      </c>
      <c r="H50" s="92" t="s">
        <v>682</v>
      </c>
      <c r="I50" s="92" t="s">
        <v>683</v>
      </c>
      <c r="J50" s="92" t="str">
        <f>[1]Traduzioni!$A$11</f>
        <v>Ordine minimo</v>
      </c>
      <c r="K50" s="92" t="str">
        <f>[1]Traduzioni!$A$12</f>
        <v>Venduto solo a scatole intere</v>
      </c>
    </row>
    <row r="51" spans="1:11" s="51" customFormat="1" ht="12.75" hidden="1" customHeight="1" thickBot="1" x14ac:dyDescent="0.25">
      <c r="A51" s="93" t="str">
        <f>[1]Traduzioni!$C$7</f>
        <v>CODE</v>
      </c>
      <c r="B51" s="94" t="str">
        <f>[1]Traduzioni!$C$8</f>
        <v>ITEM</v>
      </c>
      <c r="C51" s="95"/>
      <c r="D51" s="93" t="str">
        <f>[1]Traduzioni!$C$9</f>
        <v>U.M.</v>
      </c>
      <c r="E51" s="121" t="str">
        <f>[1]Traduzioni!$C$10</f>
        <v>RUBLES</v>
      </c>
      <c r="F51" s="121" t="str">
        <f>[1]Traduzioni!$C$10</f>
        <v>RUBLES</v>
      </c>
      <c r="G51" s="92" t="str">
        <f>[1]Traduzioni!$C$13</f>
        <v>Pieces in a box</v>
      </c>
      <c r="H51" s="92" t="s">
        <v>684</v>
      </c>
      <c r="I51" s="92" t="s">
        <v>685</v>
      </c>
      <c r="J51" s="92" t="str">
        <f>[1]Traduzioni!$C$11</f>
        <v>Min. Qty to be ordered</v>
      </c>
      <c r="K51" s="92" t="str">
        <f>[1]Traduzioni!$C$12</f>
        <v>Sold for full boxes only</v>
      </c>
    </row>
    <row r="52" spans="1:11" s="67" customFormat="1" ht="28.5" customHeight="1" x14ac:dyDescent="0.2">
      <c r="A52" s="151">
        <v>600100000012</v>
      </c>
      <c r="B52" s="139" t="s">
        <v>735</v>
      </c>
      <c r="C52" s="152"/>
      <c r="D52" s="153" t="s">
        <v>701</v>
      </c>
      <c r="E52" s="297">
        <v>813</v>
      </c>
      <c r="F52" s="298">
        <v>732</v>
      </c>
      <c r="G52" s="341">
        <v>10</v>
      </c>
      <c r="H52" s="112"/>
      <c r="I52" s="112"/>
      <c r="J52" s="112" t="s">
        <v>1460</v>
      </c>
      <c r="K52" s="111" t="str">
        <f>[1]Traduzioni!$A$85</f>
        <v>да - sì - yes</v>
      </c>
    </row>
    <row r="53" spans="1:11" s="51" customFormat="1" ht="21" customHeight="1" thickBot="1" x14ac:dyDescent="0.25">
      <c r="A53" s="335"/>
      <c r="B53" s="335"/>
      <c r="C53" s="335"/>
      <c r="D53" s="336"/>
      <c r="E53" s="340"/>
      <c r="F53" s="340"/>
      <c r="G53" s="335"/>
      <c r="H53" s="335"/>
      <c r="I53" s="335"/>
      <c r="J53" s="336"/>
      <c r="K53" s="335"/>
    </row>
    <row r="54" spans="1:11" s="51" customFormat="1" ht="32.25" customHeight="1" thickBot="1" x14ac:dyDescent="0.25">
      <c r="A54" s="213" t="str">
        <f>[1]Traduzioni!$B$5</f>
        <v>ФОРМАТ</v>
      </c>
      <c r="B54" s="540" t="str">
        <f>[1]Traduzioni!$B$47</f>
        <v>Бордюр 2,5х60</v>
      </c>
      <c r="C54" s="540"/>
      <c r="D54" s="451" t="str">
        <f>[1]Traduzioni!$B$6</f>
        <v>ОБРАБОТКА:</v>
      </c>
      <c r="E54" s="214"/>
      <c r="F54" s="214"/>
      <c r="G54" s="652" t="str">
        <f>[1]Traduzioni!$B$27</f>
        <v>Неон</v>
      </c>
      <c r="H54" s="652" t="s">
        <v>697</v>
      </c>
      <c r="I54" s="652" t="str">
        <f>[1]Traduzioni!$B$24</f>
        <v>Стекло</v>
      </c>
      <c r="J54" s="215"/>
      <c r="K54" s="216"/>
    </row>
    <row r="55" spans="1:11" s="51" customFormat="1" ht="34.5" hidden="1" customHeight="1" thickBot="1" x14ac:dyDescent="0.25">
      <c r="A55" s="217" t="str">
        <f>[1]Traduzioni!$A$5</f>
        <v>FORMATO</v>
      </c>
      <c r="B55" s="542" t="str">
        <f>[1]Traduzioni!$A$47</f>
        <v>Listello 2,5x60</v>
      </c>
      <c r="C55" s="542"/>
      <c r="D55" s="452" t="str">
        <f>[1]Traduzioni!$A$6</f>
        <v>FINITURA:</v>
      </c>
      <c r="E55" s="218"/>
      <c r="F55" s="218"/>
      <c r="G55" s="654" t="str">
        <f>[1]Traduzioni!$A$27</f>
        <v>Neon</v>
      </c>
      <c r="H55" s="654"/>
      <c r="I55" s="654"/>
      <c r="J55" s="219"/>
      <c r="K55" s="220"/>
    </row>
    <row r="56" spans="1:11" s="52" customFormat="1" ht="56.25" hidden="1" customHeight="1" thickBot="1" x14ac:dyDescent="0.25">
      <c r="A56" s="221" t="str">
        <f>[1]Traduzioni!$C$5</f>
        <v>SIZE</v>
      </c>
      <c r="B56" s="604" t="str">
        <f>[1]Traduzioni!$C$47</f>
        <v>Listello 2,5x60</v>
      </c>
      <c r="C56" s="604"/>
      <c r="D56" s="453" t="str">
        <f>[1]Traduzioni!$C$6</f>
        <v>FINISH:</v>
      </c>
      <c r="E56" s="222"/>
      <c r="F56" s="222"/>
      <c r="G56" s="656" t="str">
        <f>[1]Traduzioni!$C$27</f>
        <v>Neon</v>
      </c>
      <c r="H56" s="656"/>
      <c r="I56" s="656"/>
      <c r="J56" s="223"/>
      <c r="K56" s="224"/>
    </row>
    <row r="57" spans="1:11" s="337" customFormat="1" ht="15" hidden="1" customHeight="1" thickBot="1" x14ac:dyDescent="0.25">
      <c r="A57" s="127"/>
      <c r="B57" s="127"/>
      <c r="C57" s="127"/>
      <c r="D57" s="149"/>
      <c r="E57" s="201"/>
      <c r="F57" s="201"/>
      <c r="G57" s="127"/>
      <c r="H57" s="127"/>
      <c r="I57" s="127"/>
      <c r="J57" s="149"/>
      <c r="K57" s="127"/>
    </row>
    <row r="58" spans="1:11" s="52" customFormat="1" ht="42" customHeight="1" thickBot="1" x14ac:dyDescent="0.25">
      <c r="A58" s="225" t="str">
        <f>[1]Traduzioni!$B$7</f>
        <v>КОД</v>
      </c>
      <c r="B58" s="226" t="str">
        <f>[1]Traduzioni!$B$8</f>
        <v>АРТИКУЛ</v>
      </c>
      <c r="C58" s="227"/>
      <c r="D58" s="225" t="str">
        <f>[1]Traduzioni!$B$9</f>
        <v>ЕД.ИЗМ.</v>
      </c>
      <c r="E58" s="228" t="str">
        <f>[1]Traduzioni!$B$10</f>
        <v>РУБЛИ</v>
      </c>
      <c r="F58" s="228" t="str">
        <f>[1]Traduzioni!$B$10</f>
        <v>РУБЛИ</v>
      </c>
      <c r="G58" s="229" t="str">
        <f>[1]Traduzioni!$B$13</f>
        <v>Штук в коробке</v>
      </c>
      <c r="H58" s="229" t="s">
        <v>698</v>
      </c>
      <c r="I58" s="229" t="s">
        <v>699</v>
      </c>
      <c r="J58" s="229" t="str">
        <f>[1]Traduzioni!$B$11</f>
        <v>Минималь-ный заказ</v>
      </c>
      <c r="K58" s="229" t="str">
        <f>[1]Traduzioni!$B$12</f>
        <v>Продается только коробками</v>
      </c>
    </row>
    <row r="59" spans="1:11" s="52" customFormat="1" ht="12.75" hidden="1" customHeight="1" thickBot="1" x14ac:dyDescent="0.25">
      <c r="A59" s="230" t="str">
        <f>[1]Traduzioni!$A$7</f>
        <v>CODICE</v>
      </c>
      <c r="B59" s="231" t="str">
        <f>[1]Traduzioni!$A$8</f>
        <v>ARTICOLO</v>
      </c>
      <c r="C59" s="232"/>
      <c r="D59" s="230" t="str">
        <f>[1]Traduzioni!$A$9</f>
        <v>U.M.</v>
      </c>
      <c r="E59" s="233" t="str">
        <f>[1]Traduzioni!$A$10</f>
        <v>RUBLI</v>
      </c>
      <c r="F59" s="233" t="str">
        <f>[1]Traduzioni!$A$10</f>
        <v>RUBLI</v>
      </c>
      <c r="G59" s="234" t="str">
        <f>[1]Traduzioni!$A$13</f>
        <v>Pz per scatola</v>
      </c>
      <c r="H59" s="234" t="str">
        <f>[1]Traduzioni!$A$14</f>
        <v>Mq per scatola</v>
      </c>
      <c r="I59" s="234" t="str">
        <f>[1]Traduzioni!$A$15</f>
        <v>Mq per pallet</v>
      </c>
      <c r="J59" s="234" t="str">
        <f>[1]Traduzioni!$A$11</f>
        <v>Ordine minimo</v>
      </c>
      <c r="K59" s="234" t="str">
        <f>[1]Traduzioni!$A$12</f>
        <v>Venduto solo a scatole intere</v>
      </c>
    </row>
    <row r="60" spans="1:11" s="52" customFormat="1" ht="22.5" hidden="1" customHeight="1" thickBot="1" x14ac:dyDescent="0.25">
      <c r="A60" s="235" t="str">
        <f>[1]Traduzioni!$C$7</f>
        <v>CODE</v>
      </c>
      <c r="B60" s="236" t="str">
        <f>[1]Traduzioni!$C$8</f>
        <v>ITEM</v>
      </c>
      <c r="C60" s="237"/>
      <c r="D60" s="235" t="str">
        <f>[1]Traduzioni!$C$9</f>
        <v>U.M.</v>
      </c>
      <c r="E60" s="238" t="str">
        <f>[1]Traduzioni!$C$10</f>
        <v>RUBLES</v>
      </c>
      <c r="F60" s="238" t="str">
        <f>[1]Traduzioni!$C$10</f>
        <v>RUBLES</v>
      </c>
      <c r="G60" s="239" t="str">
        <f>[1]Traduzioni!$C$13</f>
        <v>Pieces in a box</v>
      </c>
      <c r="H60" s="239" t="str">
        <f>[1]Traduzioni!$C$14</f>
        <v xml:space="preserve">Sqm in a box </v>
      </c>
      <c r="I60" s="239" t="str">
        <f>[1]Traduzioni!$C$15</f>
        <v xml:space="preserve">Sqm per pallet </v>
      </c>
      <c r="J60" s="239" t="str">
        <f>[1]Traduzioni!$C$11</f>
        <v>Min. Qty to be ordered</v>
      </c>
      <c r="K60" s="239" t="str">
        <f>[1]Traduzioni!$C$12</f>
        <v>Sold for full boxes only</v>
      </c>
    </row>
    <row r="61" spans="1:11" s="52" customFormat="1" ht="33" customHeight="1" thickBot="1" x14ac:dyDescent="0.25">
      <c r="A61" s="240">
        <v>600090000019</v>
      </c>
      <c r="B61" s="146" t="s">
        <v>893</v>
      </c>
      <c r="C61" s="147"/>
      <c r="D61" s="513" t="s">
        <v>701</v>
      </c>
      <c r="E61" s="576">
        <v>889</v>
      </c>
      <c r="F61" s="577">
        <v>800</v>
      </c>
      <c r="G61" s="513">
        <v>10</v>
      </c>
      <c r="H61" s="513"/>
      <c r="I61" s="513"/>
      <c r="J61" s="513" t="s">
        <v>1460</v>
      </c>
      <c r="K61" s="513" t="s">
        <v>808</v>
      </c>
    </row>
    <row r="62" spans="1:11" s="52" customFormat="1" ht="32.25" thickBot="1" x14ac:dyDescent="0.25">
      <c r="A62" s="241">
        <v>600090000018</v>
      </c>
      <c r="B62" s="148" t="s">
        <v>894</v>
      </c>
      <c r="C62" s="144"/>
      <c r="D62" s="513"/>
      <c r="E62" s="576"/>
      <c r="F62" s="577"/>
      <c r="G62" s="513"/>
      <c r="H62" s="513"/>
      <c r="I62" s="513"/>
      <c r="J62" s="513"/>
      <c r="K62" s="513"/>
    </row>
    <row r="63" spans="1:11" s="52" customFormat="1" ht="31.5" x14ac:dyDescent="0.2">
      <c r="A63" s="145">
        <v>600090000017</v>
      </c>
      <c r="B63" s="139" t="s">
        <v>895</v>
      </c>
      <c r="C63" s="140"/>
      <c r="D63" s="513"/>
      <c r="E63" s="576"/>
      <c r="F63" s="577"/>
      <c r="G63" s="513"/>
      <c r="H63" s="513"/>
      <c r="I63" s="513"/>
      <c r="J63" s="513"/>
      <c r="K63" s="513"/>
    </row>
    <row r="64" spans="1:11" s="52" customFormat="1" ht="16.5" thickBot="1" x14ac:dyDescent="0.25">
      <c r="A64" s="66"/>
      <c r="B64" s="66"/>
      <c r="C64" s="66"/>
      <c r="D64" s="51"/>
      <c r="E64" s="113"/>
      <c r="F64" s="113"/>
      <c r="G64" s="66"/>
      <c r="H64" s="66"/>
      <c r="I64" s="66"/>
      <c r="J64" s="51"/>
      <c r="K64" s="66"/>
    </row>
    <row r="65" spans="1:11" s="52" customFormat="1" ht="36.75" customHeight="1" thickBot="1" x14ac:dyDescent="0.25">
      <c r="A65" s="68" t="str">
        <f>[1]Traduzioni!$B$5</f>
        <v>ФОРМАТ</v>
      </c>
      <c r="B65" s="540" t="str">
        <f>[1]Traduzioni!$B$49</f>
        <v>Тоццетто 2х2</v>
      </c>
      <c r="C65" s="540"/>
      <c r="D65" s="114" t="str">
        <f>[1]Traduzioni!$B$6</f>
        <v>ОБРАБОТКА:</v>
      </c>
      <c r="E65" s="115"/>
      <c r="F65" s="115"/>
      <c r="G65" s="639" t="s">
        <v>736</v>
      </c>
      <c r="H65" s="639" t="s">
        <v>697</v>
      </c>
      <c r="I65" s="639" t="s">
        <v>736</v>
      </c>
      <c r="J65" s="71"/>
      <c r="K65" s="72"/>
    </row>
    <row r="66" spans="1:11" s="52" customFormat="1" ht="39.75" hidden="1" customHeight="1" thickBot="1" x14ac:dyDescent="0.25">
      <c r="A66" s="73" t="str">
        <f>[1]Traduzioni!$A$5</f>
        <v>FORMATO</v>
      </c>
      <c r="B66" s="542" t="str">
        <f>[1]Traduzioni!$A$49</f>
        <v>Tozzetto 2x2</v>
      </c>
      <c r="C66" s="542"/>
      <c r="D66" s="116" t="str">
        <f>[1]Traduzioni!$A$6</f>
        <v>FINITURA:</v>
      </c>
      <c r="E66" s="117"/>
      <c r="F66" s="117"/>
      <c r="G66" s="543" t="s">
        <v>737</v>
      </c>
      <c r="H66" s="543"/>
      <c r="I66" s="543"/>
      <c r="J66" s="76"/>
      <c r="K66" s="77"/>
    </row>
    <row r="67" spans="1:11" s="52" customFormat="1" ht="36.75" hidden="1" customHeight="1" thickBot="1" x14ac:dyDescent="0.25">
      <c r="A67" s="78" t="str">
        <f>[1]Traduzioni!$C$5</f>
        <v>SIZE</v>
      </c>
      <c r="B67" s="604" t="str">
        <f>[1]Traduzioni!$C$49</f>
        <v>Tozzetto 2x2</v>
      </c>
      <c r="C67" s="604"/>
      <c r="D67" s="118" t="str">
        <f>[1]Traduzioni!$C$6</f>
        <v>FINISH:</v>
      </c>
      <c r="E67" s="119"/>
      <c r="F67" s="119"/>
      <c r="G67" s="642" t="s">
        <v>755</v>
      </c>
      <c r="H67" s="642"/>
      <c r="I67" s="642"/>
      <c r="J67" s="81"/>
      <c r="K67" s="82"/>
    </row>
    <row r="68" spans="1:11" s="67" customFormat="1" ht="29.25" hidden="1" customHeight="1" thickBot="1" x14ac:dyDescent="0.25">
      <c r="A68" s="66"/>
      <c r="B68" s="66"/>
      <c r="C68" s="66"/>
      <c r="D68" s="51"/>
      <c r="E68" s="113"/>
      <c r="F68" s="113"/>
      <c r="G68" s="66"/>
      <c r="H68" s="66"/>
      <c r="I68" s="66"/>
      <c r="J68" s="51"/>
      <c r="K68" s="66"/>
    </row>
    <row r="69" spans="1:11" s="51" customFormat="1" ht="42.75" customHeight="1" x14ac:dyDescent="0.2">
      <c r="A69" s="83" t="str">
        <f>[1]Traduzioni!$B$7</f>
        <v>КОД</v>
      </c>
      <c r="B69" s="84" t="str">
        <f>[1]Traduzioni!$B$8</f>
        <v>АРТИКУЛ</v>
      </c>
      <c r="C69" s="85"/>
      <c r="D69" s="83" t="str">
        <f>[1]Traduzioni!$B$9</f>
        <v>ЕД.ИЗМ.</v>
      </c>
      <c r="E69" s="120" t="str">
        <f>[1]Traduzioni!$B$10</f>
        <v>РУБЛИ</v>
      </c>
      <c r="F69" s="120" t="str">
        <f>[1]Traduzioni!$B$10</f>
        <v>РУБЛИ</v>
      </c>
      <c r="G69" s="342" t="str">
        <f>[1]Traduzioni!$B$13</f>
        <v>Штук в коробке</v>
      </c>
      <c r="H69" s="343" t="str">
        <f>[1]Traduzioni!$B$14</f>
        <v>М2 в коробке</v>
      </c>
      <c r="I69" s="343" t="str">
        <f>[1]Traduzioni!$B$15</f>
        <v>М2 в паллете</v>
      </c>
      <c r="J69" s="343" t="str">
        <f>[1]Traduzioni!$B$11</f>
        <v>Минималь-ный заказ</v>
      </c>
      <c r="K69" s="344" t="str">
        <f>[1]Traduzioni!$B$12</f>
        <v>Продается только коробками</v>
      </c>
    </row>
    <row r="70" spans="1:11" s="51" customFormat="1" ht="15.75" hidden="1" customHeight="1" x14ac:dyDescent="0.2">
      <c r="A70" s="88" t="str">
        <f>[1]Traduzioni!$A$7</f>
        <v>CODICE</v>
      </c>
      <c r="B70" s="89" t="str">
        <f>[1]Traduzioni!$A$8</f>
        <v>ARTICOLO</v>
      </c>
      <c r="C70" s="90"/>
      <c r="D70" s="88" t="str">
        <f>[1]Traduzioni!$A$9</f>
        <v>U.M.</v>
      </c>
      <c r="E70" s="121" t="str">
        <f>[1]Traduzioni!$A$10</f>
        <v>RUBLI</v>
      </c>
      <c r="F70" s="121" t="str">
        <f>[1]Traduzioni!$A$10</f>
        <v>RUBLI</v>
      </c>
      <c r="G70" s="345" t="str">
        <f>[1]Traduzioni!$A$13</f>
        <v>Pz per scatola</v>
      </c>
      <c r="H70" s="92" t="str">
        <f>[1]Traduzioni!$A$14</f>
        <v>Mq per scatola</v>
      </c>
      <c r="I70" s="92" t="str">
        <f>[1]Traduzioni!$A$15</f>
        <v>Mq per pallet</v>
      </c>
      <c r="J70" s="92" t="str">
        <f>[1]Traduzioni!$A$11</f>
        <v>Ordine minimo</v>
      </c>
      <c r="K70" s="346" t="str">
        <f>[1]Traduzioni!$A$12</f>
        <v>Venduto solo a scatole intere</v>
      </c>
    </row>
    <row r="71" spans="1:11" s="51" customFormat="1" ht="33.75" hidden="1" customHeight="1" thickBot="1" x14ac:dyDescent="0.25">
      <c r="A71" s="93" t="str">
        <f>[1]Traduzioni!$C$7</f>
        <v>CODE</v>
      </c>
      <c r="B71" s="94" t="str">
        <f>[1]Traduzioni!$C$8</f>
        <v>ITEM</v>
      </c>
      <c r="C71" s="95"/>
      <c r="D71" s="88" t="str">
        <f>[1]Traduzioni!$C$9</f>
        <v>U.M.</v>
      </c>
      <c r="E71" s="121" t="str">
        <f>[1]Traduzioni!$C$10</f>
        <v>RUBLES</v>
      </c>
      <c r="F71" s="121" t="str">
        <f>[1]Traduzioni!$C$10</f>
        <v>RUBLES</v>
      </c>
      <c r="G71" s="347" t="str">
        <f>[1]Traduzioni!$C$13</f>
        <v>Pieces in a box</v>
      </c>
      <c r="H71" s="348" t="str">
        <f>[1]Traduzioni!$C$14</f>
        <v xml:space="preserve">Sqm in a box </v>
      </c>
      <c r="I71" s="348" t="str">
        <f>[1]Traduzioni!$C$15</f>
        <v xml:space="preserve">Sqm per pallet </v>
      </c>
      <c r="J71" s="348" t="str">
        <f>[1]Traduzioni!$C$11</f>
        <v>Min. Qty to be ordered</v>
      </c>
      <c r="K71" s="349" t="str">
        <f>[1]Traduzioni!$C$12</f>
        <v>Sold for full boxes only</v>
      </c>
    </row>
    <row r="72" spans="1:11" s="67" customFormat="1" ht="42.75" customHeight="1" x14ac:dyDescent="0.2">
      <c r="A72" s="98">
        <v>600100000006</v>
      </c>
      <c r="B72" s="139" t="s">
        <v>756</v>
      </c>
      <c r="C72" s="100"/>
      <c r="D72" s="536" t="s">
        <v>701</v>
      </c>
      <c r="E72" s="559">
        <v>161</v>
      </c>
      <c r="F72" s="487">
        <v>145</v>
      </c>
      <c r="G72" s="512">
        <v>100</v>
      </c>
      <c r="H72" s="512"/>
      <c r="I72" s="521"/>
      <c r="J72" s="512" t="s">
        <v>764</v>
      </c>
      <c r="K72" s="512" t="s">
        <v>709</v>
      </c>
    </row>
    <row r="73" spans="1:11" s="51" customFormat="1" ht="38.25" customHeight="1" x14ac:dyDescent="0.2">
      <c r="A73" s="98">
        <v>600100000007</v>
      </c>
      <c r="B73" s="139" t="s">
        <v>759</v>
      </c>
      <c r="C73" s="107"/>
      <c r="D73" s="536"/>
      <c r="E73" s="559"/>
      <c r="F73" s="487"/>
      <c r="G73" s="512"/>
      <c r="H73" s="512"/>
      <c r="I73" s="521"/>
      <c r="J73" s="512"/>
      <c r="K73" s="512"/>
    </row>
    <row r="74" spans="1:11" s="51" customFormat="1" ht="36.75" customHeight="1" x14ac:dyDescent="0.2">
      <c r="A74" s="98">
        <v>600100000008</v>
      </c>
      <c r="B74" s="139" t="s">
        <v>760</v>
      </c>
      <c r="C74" s="107"/>
      <c r="D74" s="536"/>
      <c r="E74" s="559"/>
      <c r="F74" s="487"/>
      <c r="G74" s="512"/>
      <c r="H74" s="512"/>
      <c r="I74" s="521"/>
      <c r="J74" s="512"/>
      <c r="K74" s="512"/>
    </row>
    <row r="75" spans="1:11" s="51" customFormat="1" ht="16.5" thickBot="1" x14ac:dyDescent="0.25">
      <c r="A75" s="66"/>
      <c r="B75" s="66"/>
      <c r="C75" s="66"/>
      <c r="E75" s="113"/>
      <c r="F75" s="113"/>
      <c r="G75" s="66"/>
      <c r="H75" s="66"/>
      <c r="I75" s="66"/>
      <c r="K75" s="66"/>
    </row>
    <row r="76" spans="1:11" s="52" customFormat="1" ht="30.75" customHeight="1" thickBot="1" x14ac:dyDescent="0.25">
      <c r="A76" s="68" t="str">
        <f>[1]Traduzioni!$B$5</f>
        <v>ФОРМАТ</v>
      </c>
      <c r="B76" s="647" t="str">
        <f>[1]Traduzioni!$B$49</f>
        <v>Тоццетто 2х2</v>
      </c>
      <c r="C76" s="647"/>
      <c r="D76" s="114" t="str">
        <f>[1]Traduzioni!$B$6</f>
        <v>ОБРАБОТКА:</v>
      </c>
      <c r="E76" s="115"/>
      <c r="F76" s="115"/>
      <c r="G76" s="639" t="s">
        <v>726</v>
      </c>
      <c r="H76" s="639" t="s">
        <v>697</v>
      </c>
      <c r="I76" s="639" t="s">
        <v>726</v>
      </c>
      <c r="J76" s="71"/>
      <c r="K76" s="72"/>
    </row>
    <row r="77" spans="1:11" s="52" customFormat="1" ht="0.75" hidden="1" customHeight="1" thickBot="1" x14ac:dyDescent="0.25">
      <c r="A77" s="73" t="str">
        <f>[1]Traduzioni!$A$5</f>
        <v>FORMATO</v>
      </c>
      <c r="B77" s="648" t="str">
        <f>[1]Traduzioni!$A$49</f>
        <v>Tozzetto 2x2</v>
      </c>
      <c r="C77" s="648"/>
      <c r="D77" s="116" t="str">
        <f>[1]Traduzioni!$A$6</f>
        <v>FINITURA:</v>
      </c>
      <c r="E77" s="117"/>
      <c r="F77" s="117"/>
      <c r="G77" s="543" t="s">
        <v>728</v>
      </c>
      <c r="H77" s="543" t="s">
        <v>697</v>
      </c>
      <c r="I77" s="543" t="s">
        <v>728</v>
      </c>
      <c r="J77" s="76"/>
      <c r="K77" s="77"/>
    </row>
    <row r="78" spans="1:11" s="52" customFormat="1" ht="35.25" hidden="1" customHeight="1" thickBot="1" x14ac:dyDescent="0.25">
      <c r="A78" s="78" t="str">
        <f>[1]Traduzioni!$C$5</f>
        <v>SIZE</v>
      </c>
      <c r="B78" s="649" t="str">
        <f>[1]Traduzioni!$C$49</f>
        <v>Tozzetto 2x2</v>
      </c>
      <c r="C78" s="649"/>
      <c r="D78" s="118" t="str">
        <f>[1]Traduzioni!$C$6</f>
        <v>FINISH:</v>
      </c>
      <c r="E78" s="119"/>
      <c r="F78" s="119"/>
      <c r="G78" s="642" t="s">
        <v>798</v>
      </c>
      <c r="H78" s="642" t="s">
        <v>697</v>
      </c>
      <c r="I78" s="642" t="s">
        <v>798</v>
      </c>
      <c r="J78" s="81"/>
      <c r="K78" s="82"/>
    </row>
    <row r="79" spans="1:11" s="51" customFormat="1" ht="16.5" hidden="1" thickBot="1" x14ac:dyDescent="0.25">
      <c r="A79" s="66"/>
      <c r="B79" s="66"/>
      <c r="C79" s="66"/>
      <c r="E79" s="113"/>
      <c r="F79" s="113"/>
      <c r="G79" s="66"/>
      <c r="H79" s="66"/>
      <c r="I79" s="66"/>
      <c r="K79" s="66"/>
    </row>
    <row r="80" spans="1:11" s="67" customFormat="1" ht="39.75" customHeight="1" x14ac:dyDescent="0.2">
      <c r="A80" s="83" t="str">
        <f>[1]Traduzioni!$B$7</f>
        <v>КОД</v>
      </c>
      <c r="B80" s="84" t="str">
        <f>[1]Traduzioni!$B$8</f>
        <v>АРТИКУЛ</v>
      </c>
      <c r="C80" s="85"/>
      <c r="D80" s="83" t="str">
        <f>[1]Traduzioni!$B$9</f>
        <v>ЕД.ИЗМ.</v>
      </c>
      <c r="E80" s="120" t="str">
        <f>[1]Traduzioni!$B$10</f>
        <v>РУБЛИ</v>
      </c>
      <c r="F80" s="120" t="str">
        <f>[1]Traduzioni!$B$10</f>
        <v>РУБЛИ</v>
      </c>
      <c r="G80" s="87" t="str">
        <f>[1]Traduzioni!$B$13</f>
        <v>Штук в коробке</v>
      </c>
      <c r="H80" s="87" t="str">
        <f>[1]Traduzioni!$B$14</f>
        <v>М2 в коробке</v>
      </c>
      <c r="I80" s="87" t="str">
        <f>[1]Traduzioni!$B$15</f>
        <v>М2 в паллете</v>
      </c>
      <c r="J80" s="87" t="str">
        <f>[1]Traduzioni!$B$11</f>
        <v>Минималь-ный заказ</v>
      </c>
      <c r="K80" s="87" t="str">
        <f>[1]Traduzioni!$B$12</f>
        <v>Продается только коробками</v>
      </c>
    </row>
    <row r="81" spans="1:11" s="51" customFormat="1" ht="18" hidden="1" customHeight="1" x14ac:dyDescent="0.2">
      <c r="A81" s="88" t="str">
        <f>[1]Traduzioni!$A$7</f>
        <v>CODICE</v>
      </c>
      <c r="B81" s="89" t="str">
        <f>[1]Traduzioni!$A$8</f>
        <v>ARTICOLO</v>
      </c>
      <c r="C81" s="90"/>
      <c r="D81" s="88" t="str">
        <f>[1]Traduzioni!$A$9</f>
        <v>U.M.</v>
      </c>
      <c r="E81" s="121" t="str">
        <f>[1]Traduzioni!$A$10</f>
        <v>RUBLI</v>
      </c>
      <c r="F81" s="121" t="str">
        <f>[1]Traduzioni!$A$10</f>
        <v>RUBLI</v>
      </c>
      <c r="G81" s="92" t="str">
        <f>[1]Traduzioni!$A$13</f>
        <v>Pz per scatola</v>
      </c>
      <c r="H81" s="92" t="str">
        <f>[1]Traduzioni!$A$14</f>
        <v>Mq per scatola</v>
      </c>
      <c r="I81" s="92" t="str">
        <f>[1]Traduzioni!$A$15</f>
        <v>Mq per pallet</v>
      </c>
      <c r="J81" s="92" t="str">
        <f>[1]Traduzioni!$A$11</f>
        <v>Ordine minimo</v>
      </c>
      <c r="K81" s="92" t="str">
        <f>[1]Traduzioni!$A$12</f>
        <v>Venduto solo a scatole intere</v>
      </c>
    </row>
    <row r="82" spans="1:11" s="51" customFormat="1" ht="21" hidden="1" customHeight="1" thickBot="1" x14ac:dyDescent="0.25">
      <c r="A82" s="93" t="str">
        <f>[1]Traduzioni!$C$7</f>
        <v>CODE</v>
      </c>
      <c r="B82" s="94" t="str">
        <f>[1]Traduzioni!$C$8</f>
        <v>ITEM</v>
      </c>
      <c r="C82" s="95"/>
      <c r="D82" s="93" t="str">
        <f>[1]Traduzioni!$C$9</f>
        <v>U.M.</v>
      </c>
      <c r="E82" s="122" t="str">
        <f>[1]Traduzioni!$C$10</f>
        <v>RUBLES</v>
      </c>
      <c r="F82" s="122" t="str">
        <f>[1]Traduzioni!$C$10</f>
        <v>RUBLES</v>
      </c>
      <c r="G82" s="97" t="str">
        <f>[1]Traduzioni!$C$13</f>
        <v>Pieces in a box</v>
      </c>
      <c r="H82" s="97" t="str">
        <f>[1]Traduzioni!$C$14</f>
        <v xml:space="preserve">Sqm in a box </v>
      </c>
      <c r="I82" s="97" t="str">
        <f>[1]Traduzioni!$C$15</f>
        <v xml:space="preserve">Sqm per pallet </v>
      </c>
      <c r="J82" s="97" t="str">
        <f>[1]Traduzioni!$C$11</f>
        <v>Min. Qty to be ordered</v>
      </c>
      <c r="K82" s="97" t="str">
        <f>[1]Traduzioni!$C$12</f>
        <v>Sold for full boxes only</v>
      </c>
    </row>
    <row r="83" spans="1:11" s="51" customFormat="1" ht="34.5" customHeight="1" x14ac:dyDescent="0.2">
      <c r="A83" s="98">
        <v>600100000002</v>
      </c>
      <c r="B83" s="99" t="s">
        <v>803</v>
      </c>
      <c r="C83" s="100"/>
      <c r="D83" s="143" t="s">
        <v>1461</v>
      </c>
      <c r="E83" s="162">
        <v>180</v>
      </c>
      <c r="F83" s="110">
        <v>162</v>
      </c>
      <c r="G83" s="143">
        <v>100</v>
      </c>
      <c r="H83" s="143"/>
      <c r="I83" s="143"/>
      <c r="J83" s="143" t="s">
        <v>1462</v>
      </c>
      <c r="K83" s="143" t="s">
        <v>709</v>
      </c>
    </row>
    <row r="84" spans="1:11" s="52" customFormat="1" ht="18.75" customHeight="1" thickBot="1" x14ac:dyDescent="0.25">
      <c r="A84" s="335"/>
      <c r="B84" s="350"/>
      <c r="C84" s="350"/>
      <c r="D84" s="336"/>
      <c r="E84" s="340"/>
      <c r="F84" s="340"/>
      <c r="G84" s="335"/>
      <c r="H84" s="335"/>
      <c r="I84" s="335"/>
      <c r="J84" s="336"/>
      <c r="K84" s="335"/>
    </row>
    <row r="85" spans="1:11" s="67" customFormat="1" ht="33" customHeight="1" thickBot="1" x14ac:dyDescent="0.25">
      <c r="A85" s="68" t="str">
        <f>[1]Traduzioni!$B$5</f>
        <v>ФОРМАТ</v>
      </c>
      <c r="B85" s="630" t="str">
        <f>[1]Traduzioni!$B$50</f>
        <v>Тоццетто 2,5х2,5</v>
      </c>
      <c r="C85" s="630"/>
      <c r="D85" s="114" t="s">
        <v>752</v>
      </c>
      <c r="E85" s="115"/>
      <c r="F85" s="115"/>
      <c r="G85" s="639" t="str">
        <f>[1]Traduzioni!$B$27</f>
        <v>Неон</v>
      </c>
      <c r="H85" s="639" t="s">
        <v>697</v>
      </c>
      <c r="I85" s="639" t="str">
        <f>[1]Traduzioni!$B$24</f>
        <v>Стекло</v>
      </c>
      <c r="J85" s="71"/>
      <c r="K85" s="72"/>
    </row>
    <row r="86" spans="1:11" s="51" customFormat="1" ht="32.25" hidden="1" customHeight="1" thickBot="1" x14ac:dyDescent="0.25">
      <c r="A86" s="73" t="str">
        <f>[1]Traduzioni!$A$5</f>
        <v>FORMATO</v>
      </c>
      <c r="B86" s="631" t="str">
        <f>[1]Traduzioni!$A$50</f>
        <v>Tozzetto 2,5x2,5</v>
      </c>
      <c r="C86" s="631"/>
      <c r="D86" s="116" t="s">
        <v>753</v>
      </c>
      <c r="E86" s="117"/>
      <c r="F86" s="117"/>
      <c r="G86" s="543" t="str">
        <f>[1]Traduzioni!$A$27</f>
        <v>Neon</v>
      </c>
      <c r="H86" s="543"/>
      <c r="I86" s="543"/>
      <c r="J86" s="76"/>
      <c r="K86" s="77"/>
    </row>
    <row r="87" spans="1:11" s="51" customFormat="1" ht="44.25" hidden="1" customHeight="1" thickBot="1" x14ac:dyDescent="0.25">
      <c r="A87" s="78" t="str">
        <f>[1]Traduzioni!$C$5</f>
        <v>SIZE</v>
      </c>
      <c r="B87" s="632" t="str">
        <f>[1]Traduzioni!$C$50</f>
        <v>Tozzetto 2,5x2,5</v>
      </c>
      <c r="C87" s="632"/>
      <c r="D87" s="118" t="s">
        <v>754</v>
      </c>
      <c r="E87" s="119"/>
      <c r="F87" s="119"/>
      <c r="G87" s="642" t="str">
        <f>[1]Traduzioni!$C$27</f>
        <v>Neon</v>
      </c>
      <c r="H87" s="642"/>
      <c r="I87" s="642"/>
      <c r="J87" s="81"/>
      <c r="K87" s="82"/>
    </row>
    <row r="88" spans="1:11" s="338" customFormat="1" ht="44.25" customHeight="1" x14ac:dyDescent="0.2">
      <c r="A88" s="83" t="str">
        <f>[1]Traduzioni!$B$7</f>
        <v>КОД</v>
      </c>
      <c r="B88" s="84" t="str">
        <f>[1]Traduzioni!$B$8</f>
        <v>АРТИКУЛ</v>
      </c>
      <c r="C88" s="85"/>
      <c r="D88" s="83" t="str">
        <f>[1]Traduzioni!$B$9</f>
        <v>ЕД.ИЗМ.</v>
      </c>
      <c r="E88" s="120" t="str">
        <f>[1]Traduzioni!$B$10</f>
        <v>РУБЛИ</v>
      </c>
      <c r="F88" s="120" t="str">
        <f>[1]Traduzioni!$B$10</f>
        <v>РУБЛИ</v>
      </c>
      <c r="G88" s="87" t="str">
        <f>[1]Traduzioni!$B$13</f>
        <v>Штук в коробке</v>
      </c>
      <c r="H88" s="87" t="str">
        <f>[1]Traduzioni!$B$14</f>
        <v>М2 в коробке</v>
      </c>
      <c r="I88" s="87" t="str">
        <f>[1]Traduzioni!$B$15</f>
        <v>М2 в паллете</v>
      </c>
      <c r="J88" s="87" t="str">
        <f>[1]Traduzioni!$B$11</f>
        <v>Минималь-ный заказ</v>
      </c>
      <c r="K88" s="87" t="str">
        <f>[1]Traduzioni!$B$12</f>
        <v>Продается только коробками</v>
      </c>
    </row>
    <row r="89" spans="1:11" s="52" customFormat="1" ht="0.75" customHeight="1" thickBot="1" x14ac:dyDescent="0.25">
      <c r="A89" s="88" t="str">
        <f>[1]Traduzioni!$A$7</f>
        <v>CODICE</v>
      </c>
      <c r="B89" s="89" t="str">
        <f>[1]Traduzioni!$A$8</f>
        <v>ARTICOLO</v>
      </c>
      <c r="C89" s="90"/>
      <c r="D89" s="88" t="str">
        <f>[1]Traduzioni!$A$9</f>
        <v>U.M.</v>
      </c>
      <c r="E89" s="121" t="str">
        <f>[1]Traduzioni!$A$10</f>
        <v>RUBLI</v>
      </c>
      <c r="F89" s="121" t="str">
        <f>[1]Traduzioni!$A$10</f>
        <v>RUBLI</v>
      </c>
      <c r="G89" s="92" t="str">
        <f>[1]Traduzioni!$A$13</f>
        <v>Pz per scatola</v>
      </c>
      <c r="H89" s="92" t="str">
        <f>[1]Traduzioni!$A$14</f>
        <v>Mq per scatola</v>
      </c>
      <c r="I89" s="92" t="str">
        <f>[1]Traduzioni!$A$15</f>
        <v>Mq per pallet</v>
      </c>
      <c r="J89" s="92" t="str">
        <f>[1]Traduzioni!$A$11</f>
        <v>Ordine minimo</v>
      </c>
      <c r="K89" s="92" t="str">
        <f>[1]Traduzioni!$A$12</f>
        <v>Venduto solo a scatole intere</v>
      </c>
    </row>
    <row r="90" spans="1:11" s="52" customFormat="1" ht="20.25" hidden="1" customHeight="1" thickBot="1" x14ac:dyDescent="0.25">
      <c r="A90" s="93" t="str">
        <f>[1]Traduzioni!$C$7</f>
        <v>CODE</v>
      </c>
      <c r="B90" s="94" t="str">
        <f>[1]Traduzioni!$C$8</f>
        <v>ITEM</v>
      </c>
      <c r="C90" s="95"/>
      <c r="D90" s="88" t="str">
        <f>[1]Traduzioni!$C$9</f>
        <v>U.M.</v>
      </c>
      <c r="E90" s="121" t="str">
        <f>[1]Traduzioni!$C$10</f>
        <v>RUBLES</v>
      </c>
      <c r="F90" s="121" t="str">
        <f>[1]Traduzioni!$C$10</f>
        <v>RUBLES</v>
      </c>
      <c r="G90" s="92" t="str">
        <f>[1]Traduzioni!$C$13</f>
        <v>Pieces in a box</v>
      </c>
      <c r="H90" s="92" t="str">
        <f>[1]Traduzioni!$C$14</f>
        <v xml:space="preserve">Sqm in a box </v>
      </c>
      <c r="I90" s="92" t="str">
        <f>[1]Traduzioni!$C$15</f>
        <v xml:space="preserve">Sqm per pallet </v>
      </c>
      <c r="J90" s="92" t="str">
        <f>[1]Traduzioni!$C$11</f>
        <v>Min. Qty to be ordered</v>
      </c>
      <c r="K90" s="92" t="str">
        <f>[1]Traduzioni!$C$12</f>
        <v>Sold for full boxes only</v>
      </c>
    </row>
    <row r="91" spans="1:11" s="67" customFormat="1" ht="33.75" customHeight="1" thickBot="1" x14ac:dyDescent="0.25">
      <c r="A91" s="145">
        <v>600090000022</v>
      </c>
      <c r="B91" s="146" t="s">
        <v>763</v>
      </c>
      <c r="C91" s="147"/>
      <c r="D91" s="536" t="s">
        <v>701</v>
      </c>
      <c r="E91" s="514">
        <v>478</v>
      </c>
      <c r="F91" s="515">
        <v>430</v>
      </c>
      <c r="G91" s="536">
        <v>100</v>
      </c>
      <c r="H91" s="536"/>
      <c r="I91" s="536"/>
      <c r="J91" s="536" t="s">
        <v>1462</v>
      </c>
      <c r="K91" s="536" t="s">
        <v>709</v>
      </c>
    </row>
    <row r="92" spans="1:11" s="51" customFormat="1" ht="37.5" customHeight="1" thickBot="1" x14ac:dyDescent="0.25">
      <c r="A92" s="145">
        <v>600090000021</v>
      </c>
      <c r="B92" s="148" t="s">
        <v>765</v>
      </c>
      <c r="C92" s="144"/>
      <c r="D92" s="536"/>
      <c r="E92" s="514">
        <v>0</v>
      </c>
      <c r="F92" s="515"/>
      <c r="G92" s="536"/>
      <c r="H92" s="536"/>
      <c r="I92" s="536"/>
      <c r="J92" s="536"/>
      <c r="K92" s="536"/>
    </row>
    <row r="93" spans="1:11" s="51" customFormat="1" ht="36" customHeight="1" x14ac:dyDescent="0.2">
      <c r="A93" s="145">
        <v>600090000020</v>
      </c>
      <c r="B93" s="139" t="s">
        <v>766</v>
      </c>
      <c r="C93" s="140"/>
      <c r="D93" s="536"/>
      <c r="E93" s="514">
        <v>0</v>
      </c>
      <c r="F93" s="515"/>
      <c r="G93" s="536"/>
      <c r="H93" s="536"/>
      <c r="I93" s="536"/>
      <c r="J93" s="536"/>
      <c r="K93" s="536"/>
    </row>
    <row r="94" spans="1:11" s="67" customFormat="1" ht="31.5" customHeight="1" x14ac:dyDescent="0.2">
      <c r="A94" s="66"/>
      <c r="B94" s="127"/>
      <c r="C94" s="127"/>
      <c r="D94" s="51"/>
      <c r="E94" s="113"/>
      <c r="F94" s="113"/>
      <c r="G94" s="66"/>
      <c r="H94" s="66"/>
      <c r="I94" s="66"/>
      <c r="J94" s="51"/>
      <c r="K94" s="66"/>
    </row>
    <row r="95" spans="1:11" s="51" customFormat="1" ht="41.25" customHeight="1" x14ac:dyDescent="0.2">
      <c r="E95" s="138"/>
      <c r="F95" s="138"/>
    </row>
    <row r="96" spans="1:11" s="51" customFormat="1" ht="40.5" customHeight="1" x14ac:dyDescent="0.2">
      <c r="A96"/>
      <c r="B96"/>
      <c r="C96"/>
      <c r="D96"/>
      <c r="E96"/>
      <c r="F96"/>
      <c r="G96"/>
      <c r="H96"/>
      <c r="I96"/>
      <c r="J96"/>
      <c r="K96"/>
    </row>
    <row r="97" spans="1:11" s="51" customFormat="1" ht="15.75" x14ac:dyDescent="0.2">
      <c r="A97"/>
      <c r="B97"/>
      <c r="C97"/>
      <c r="D97"/>
      <c r="E97"/>
      <c r="F97"/>
      <c r="G97"/>
      <c r="H97"/>
      <c r="I97"/>
      <c r="J97"/>
      <c r="K97"/>
    </row>
  </sheetData>
  <sheetProtection selectLockedCells="1" selectUnlockedCells="1"/>
  <mergeCells count="101">
    <mergeCell ref="J91:J93"/>
    <mergeCell ref="K91:K93"/>
    <mergeCell ref="B87:C87"/>
    <mergeCell ref="G87:I87"/>
    <mergeCell ref="D91:D93"/>
    <mergeCell ref="E91:E93"/>
    <mergeCell ref="F91:F93"/>
    <mergeCell ref="G91:G93"/>
    <mergeCell ref="H91:H93"/>
    <mergeCell ref="B85:C85"/>
    <mergeCell ref="G85:I85"/>
    <mergeCell ref="B86:C86"/>
    <mergeCell ref="G86:I86"/>
    <mergeCell ref="I91:I93"/>
    <mergeCell ref="B77:C77"/>
    <mergeCell ref="G77:I77"/>
    <mergeCell ref="B78:C78"/>
    <mergeCell ref="G78:I78"/>
    <mergeCell ref="B66:C66"/>
    <mergeCell ref="G66:I66"/>
    <mergeCell ref="B67:C67"/>
    <mergeCell ref="G67:I67"/>
    <mergeCell ref="H72:H74"/>
    <mergeCell ref="I72:I74"/>
    <mergeCell ref="J72:J74"/>
    <mergeCell ref="K72:K74"/>
    <mergeCell ref="B76:C76"/>
    <mergeCell ref="G76:I76"/>
    <mergeCell ref="D72:D74"/>
    <mergeCell ref="E72:E74"/>
    <mergeCell ref="F72:F74"/>
    <mergeCell ref="G72:G74"/>
    <mergeCell ref="B56:C56"/>
    <mergeCell ref="G56:I56"/>
    <mergeCell ref="H61:H63"/>
    <mergeCell ref="I61:I63"/>
    <mergeCell ref="J61:J63"/>
    <mergeCell ref="K61:K63"/>
    <mergeCell ref="B65:C65"/>
    <mergeCell ref="G65:I65"/>
    <mergeCell ref="D61:D63"/>
    <mergeCell ref="E61:E63"/>
    <mergeCell ref="F61:F63"/>
    <mergeCell ref="G61:G63"/>
    <mergeCell ref="B47:C47"/>
    <mergeCell ref="G47:I47"/>
    <mergeCell ref="B54:C54"/>
    <mergeCell ref="G54:I54"/>
    <mergeCell ref="B45:C45"/>
    <mergeCell ref="G45:I45"/>
    <mergeCell ref="B46:C46"/>
    <mergeCell ref="G46:I46"/>
    <mergeCell ref="B55:C55"/>
    <mergeCell ref="G55:I55"/>
    <mergeCell ref="B35:C35"/>
    <mergeCell ref="G35:I35"/>
    <mergeCell ref="B36:C36"/>
    <mergeCell ref="G36:I36"/>
    <mergeCell ref="G41:G43"/>
    <mergeCell ref="H41:H43"/>
    <mergeCell ref="I41:I43"/>
    <mergeCell ref="J41:J43"/>
    <mergeCell ref="K41:K43"/>
    <mergeCell ref="B42:C42"/>
    <mergeCell ref="B43:C43"/>
    <mergeCell ref="B41:C41"/>
    <mergeCell ref="D41:D43"/>
    <mergeCell ref="E41:E43"/>
    <mergeCell ref="F41:F43"/>
    <mergeCell ref="H27:H32"/>
    <mergeCell ref="I27:I32"/>
    <mergeCell ref="J27:J32"/>
    <mergeCell ref="K27:K32"/>
    <mergeCell ref="B34:C34"/>
    <mergeCell ref="G34:I34"/>
    <mergeCell ref="D27:D32"/>
    <mergeCell ref="E27:E32"/>
    <mergeCell ref="F27:F32"/>
    <mergeCell ref="G27:G32"/>
    <mergeCell ref="B20:C20"/>
    <mergeCell ref="G20:I20"/>
    <mergeCell ref="D12:D14"/>
    <mergeCell ref="E12:E14"/>
    <mergeCell ref="F12:F14"/>
    <mergeCell ref="G12:G14"/>
    <mergeCell ref="B21:C21"/>
    <mergeCell ref="G21:I21"/>
    <mergeCell ref="B22:C22"/>
    <mergeCell ref="G22:I22"/>
    <mergeCell ref="B5:C7"/>
    <mergeCell ref="G5:I5"/>
    <mergeCell ref="G6:I6"/>
    <mergeCell ref="G7:I7"/>
    <mergeCell ref="H12:H14"/>
    <mergeCell ref="B1:B3"/>
    <mergeCell ref="D1:H1"/>
    <mergeCell ref="D2:H2"/>
    <mergeCell ref="D3:K3"/>
    <mergeCell ref="I12:I14"/>
    <mergeCell ref="J12:J14"/>
    <mergeCell ref="K12:K14"/>
  </mergeCells>
  <pageMargins left="0.47013888888888888" right="0.27986111111111112" top="0.30972222222222223" bottom="0.20972222222222223" header="0.51180555555555551" footer="0.51180555555555551"/>
  <pageSetup paperSize="9" scale="70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5"/>
  </sheetPr>
  <dimension ref="A1:L103"/>
  <sheetViews>
    <sheetView zoomScale="90" zoomScaleNormal="90" zoomScaleSheetLayoutView="70" workbookViewId="0">
      <selection activeCell="C100" sqref="C100"/>
    </sheetView>
  </sheetViews>
  <sheetFormatPr defaultColWidth="11.5703125" defaultRowHeight="12.75" x14ac:dyDescent="0.2"/>
  <cols>
    <col min="2" max="2" width="34.5703125" customWidth="1"/>
    <col min="9" max="9" width="13.7109375" customWidth="1"/>
    <col min="10" max="10" width="16.28515625" customWidth="1"/>
  </cols>
  <sheetData>
    <row r="1" spans="1:12" ht="15.75" x14ac:dyDescent="0.2">
      <c r="A1" s="3" t="s">
        <v>246</v>
      </c>
      <c r="B1" s="4"/>
      <c r="C1" s="4"/>
      <c r="D1" s="4"/>
      <c r="E1" s="4"/>
      <c r="F1" s="4"/>
      <c r="G1" s="4"/>
      <c r="H1" s="4"/>
      <c r="I1" s="4"/>
      <c r="J1" s="4"/>
      <c r="K1" s="26"/>
      <c r="L1" s="26"/>
    </row>
    <row r="2" spans="1:12" ht="15.75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26"/>
      <c r="L2" s="26"/>
    </row>
    <row r="3" spans="1:12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26"/>
      <c r="L3" s="26"/>
    </row>
    <row r="4" spans="1:12" s="29" customFormat="1" ht="18" customHeight="1" x14ac:dyDescent="0.2">
      <c r="A4" s="5" t="s">
        <v>3</v>
      </c>
      <c r="B4" s="6" t="s">
        <v>4</v>
      </c>
      <c r="C4" s="5" t="s">
        <v>5</v>
      </c>
      <c r="D4" s="464" t="s">
        <v>6</v>
      </c>
      <c r="E4" s="464"/>
      <c r="F4" s="464"/>
      <c r="G4" s="464"/>
      <c r="H4" s="464"/>
      <c r="I4" s="464"/>
      <c r="J4" s="464"/>
      <c r="K4" s="26"/>
      <c r="L4" s="26"/>
    </row>
    <row r="5" spans="1:12" s="29" customFormat="1" ht="61.9" customHeight="1" x14ac:dyDescent="0.2">
      <c r="A5" s="7" t="s">
        <v>7</v>
      </c>
      <c r="B5" s="8" t="s">
        <v>8</v>
      </c>
      <c r="C5" s="9" t="s">
        <v>9</v>
      </c>
      <c r="D5" s="30" t="s">
        <v>10</v>
      </c>
      <c r="E5" s="27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26"/>
      <c r="L5" s="26"/>
    </row>
    <row r="6" spans="1:12" s="29" customFormat="1" ht="31.5" x14ac:dyDescent="0.2">
      <c r="A6" s="13" t="s">
        <v>247</v>
      </c>
      <c r="B6" s="5" t="s">
        <v>248</v>
      </c>
      <c r="C6" s="7" t="s">
        <v>19</v>
      </c>
      <c r="D6" s="31" t="s">
        <v>249</v>
      </c>
      <c r="E6" s="28">
        <f t="shared" ref="E6:E11" si="0">D6*0.9</f>
        <v>1219.5</v>
      </c>
      <c r="F6" s="16" t="s">
        <v>21</v>
      </c>
      <c r="G6" s="16" t="s">
        <v>22</v>
      </c>
      <c r="H6" s="16" t="s">
        <v>23</v>
      </c>
      <c r="I6" s="12" t="s">
        <v>24</v>
      </c>
      <c r="J6" s="16" t="s">
        <v>25</v>
      </c>
      <c r="K6" s="26"/>
      <c r="L6" s="26"/>
    </row>
    <row r="7" spans="1:12" s="29" customFormat="1" ht="31.5" x14ac:dyDescent="0.2">
      <c r="A7" s="13" t="s">
        <v>250</v>
      </c>
      <c r="B7" s="5" t="s">
        <v>251</v>
      </c>
      <c r="C7" s="7" t="s">
        <v>19</v>
      </c>
      <c r="D7" s="31" t="s">
        <v>249</v>
      </c>
      <c r="E7" s="28">
        <f t="shared" si="0"/>
        <v>1219.5</v>
      </c>
      <c r="F7" s="16" t="s">
        <v>21</v>
      </c>
      <c r="G7" s="16" t="s">
        <v>22</v>
      </c>
      <c r="H7" s="16" t="s">
        <v>23</v>
      </c>
      <c r="I7" s="12" t="s">
        <v>24</v>
      </c>
      <c r="J7" s="16" t="s">
        <v>25</v>
      </c>
      <c r="K7" s="26"/>
      <c r="L7" s="26"/>
    </row>
    <row r="8" spans="1:12" s="29" customFormat="1" ht="31.5" x14ac:dyDescent="0.2">
      <c r="A8" s="13" t="s">
        <v>252</v>
      </c>
      <c r="B8" s="5" t="s">
        <v>253</v>
      </c>
      <c r="C8" s="7" t="s">
        <v>19</v>
      </c>
      <c r="D8" s="31" t="s">
        <v>249</v>
      </c>
      <c r="E8" s="28">
        <f t="shared" si="0"/>
        <v>1219.5</v>
      </c>
      <c r="F8" s="16" t="s">
        <v>21</v>
      </c>
      <c r="G8" s="16" t="s">
        <v>22</v>
      </c>
      <c r="H8" s="16" t="s">
        <v>23</v>
      </c>
      <c r="I8" s="12" t="s">
        <v>24</v>
      </c>
      <c r="J8" s="16" t="s">
        <v>25</v>
      </c>
      <c r="K8" s="26"/>
      <c r="L8" s="26"/>
    </row>
    <row r="9" spans="1:12" s="29" customFormat="1" ht="31.5" x14ac:dyDescent="0.2">
      <c r="A9" s="13" t="s">
        <v>254</v>
      </c>
      <c r="B9" s="5" t="s">
        <v>255</v>
      </c>
      <c r="C9" s="7" t="s">
        <v>19</v>
      </c>
      <c r="D9" s="31" t="s">
        <v>249</v>
      </c>
      <c r="E9" s="28">
        <f t="shared" si="0"/>
        <v>1219.5</v>
      </c>
      <c r="F9" s="16" t="s">
        <v>21</v>
      </c>
      <c r="G9" s="16" t="s">
        <v>22</v>
      </c>
      <c r="H9" s="16" t="s">
        <v>23</v>
      </c>
      <c r="I9" s="12" t="s">
        <v>24</v>
      </c>
      <c r="J9" s="16" t="s">
        <v>25</v>
      </c>
      <c r="K9" s="26"/>
      <c r="L9" s="26"/>
    </row>
    <row r="10" spans="1:12" s="29" customFormat="1" ht="31.5" x14ac:dyDescent="0.2">
      <c r="A10" s="13" t="s">
        <v>256</v>
      </c>
      <c r="B10" s="5" t="s">
        <v>257</v>
      </c>
      <c r="C10" s="7" t="s">
        <v>19</v>
      </c>
      <c r="D10" s="31" t="s">
        <v>258</v>
      </c>
      <c r="E10" s="28">
        <f t="shared" si="0"/>
        <v>1255.5</v>
      </c>
      <c r="F10" s="16" t="s">
        <v>21</v>
      </c>
      <c r="G10" s="16" t="s">
        <v>22</v>
      </c>
      <c r="H10" s="16" t="s">
        <v>259</v>
      </c>
      <c r="I10" s="12" t="s">
        <v>24</v>
      </c>
      <c r="J10" s="16" t="s">
        <v>25</v>
      </c>
      <c r="K10" s="26"/>
      <c r="L10" s="26"/>
    </row>
    <row r="11" spans="1:12" s="29" customFormat="1" ht="31.5" x14ac:dyDescent="0.2">
      <c r="A11" s="13" t="s">
        <v>260</v>
      </c>
      <c r="B11" s="5" t="s">
        <v>261</v>
      </c>
      <c r="C11" s="7" t="s">
        <v>19</v>
      </c>
      <c r="D11" s="31" t="s">
        <v>258</v>
      </c>
      <c r="E11" s="28">
        <f t="shared" si="0"/>
        <v>1255.5</v>
      </c>
      <c r="F11" s="16" t="s">
        <v>21</v>
      </c>
      <c r="G11" s="16" t="s">
        <v>22</v>
      </c>
      <c r="H11" s="16" t="s">
        <v>23</v>
      </c>
      <c r="I11" s="12" t="s">
        <v>24</v>
      </c>
      <c r="J11" s="16" t="s">
        <v>25</v>
      </c>
      <c r="K11" s="26"/>
      <c r="L11" s="26"/>
    </row>
    <row r="12" spans="1:12" s="29" customFormat="1" ht="15.75" x14ac:dyDescent="0.2">
      <c r="A12" s="4"/>
      <c r="B12" s="4"/>
      <c r="C12" s="4"/>
      <c r="D12" s="32"/>
      <c r="E12" s="28"/>
      <c r="F12" s="4"/>
      <c r="G12" s="4"/>
      <c r="H12" s="4"/>
      <c r="I12" s="4"/>
      <c r="J12" s="4"/>
      <c r="K12" s="26"/>
      <c r="L12" s="26"/>
    </row>
    <row r="13" spans="1:12" s="29" customFormat="1" ht="18" customHeight="1" x14ac:dyDescent="0.2">
      <c r="A13" s="5" t="s">
        <v>3</v>
      </c>
      <c r="B13" s="6" t="s">
        <v>4</v>
      </c>
      <c r="C13" s="5" t="s">
        <v>5</v>
      </c>
      <c r="D13" s="469" t="s">
        <v>172</v>
      </c>
      <c r="E13" s="469" t="e">
        <f>D13*0.9</f>
        <v>#VALUE!</v>
      </c>
      <c r="F13" s="469"/>
      <c r="G13" s="469"/>
      <c r="H13" s="469"/>
      <c r="I13" s="469"/>
      <c r="J13" s="469"/>
      <c r="K13" s="26"/>
      <c r="L13" s="26"/>
    </row>
    <row r="14" spans="1:12" s="29" customFormat="1" ht="61.9" customHeight="1" x14ac:dyDescent="0.2">
      <c r="A14" s="7" t="s">
        <v>7</v>
      </c>
      <c r="B14" s="8" t="s">
        <v>8</v>
      </c>
      <c r="C14" s="9" t="s">
        <v>9</v>
      </c>
      <c r="D14" s="30" t="s">
        <v>10</v>
      </c>
      <c r="E14" s="28" t="s">
        <v>11</v>
      </c>
      <c r="F14" s="5" t="s">
        <v>12</v>
      </c>
      <c r="G14" s="5" t="s">
        <v>13</v>
      </c>
      <c r="H14" s="5" t="s">
        <v>14</v>
      </c>
      <c r="I14" s="12" t="s">
        <v>15</v>
      </c>
      <c r="J14" s="12" t="s">
        <v>16</v>
      </c>
      <c r="K14" s="26"/>
      <c r="L14" s="26"/>
    </row>
    <row r="15" spans="1:12" s="29" customFormat="1" ht="31.5" x14ac:dyDescent="0.2">
      <c r="A15" s="13" t="s">
        <v>262</v>
      </c>
      <c r="B15" s="5" t="s">
        <v>248</v>
      </c>
      <c r="C15" s="7" t="s">
        <v>19</v>
      </c>
      <c r="D15" s="31" t="s">
        <v>174</v>
      </c>
      <c r="E15" s="28">
        <f t="shared" ref="E15:E20" si="1">D15*0.9</f>
        <v>1480.5</v>
      </c>
      <c r="F15" s="13" t="s">
        <v>21</v>
      </c>
      <c r="G15" s="13" t="s">
        <v>22</v>
      </c>
      <c r="H15" s="13" t="s">
        <v>23</v>
      </c>
      <c r="I15" s="12" t="s">
        <v>24</v>
      </c>
      <c r="J15" s="16" t="s">
        <v>25</v>
      </c>
      <c r="K15" s="26"/>
      <c r="L15" s="26"/>
    </row>
    <row r="16" spans="1:12" s="29" customFormat="1" ht="31.5" x14ac:dyDescent="0.2">
      <c r="A16" s="13" t="s">
        <v>263</v>
      </c>
      <c r="B16" s="5" t="s">
        <v>251</v>
      </c>
      <c r="C16" s="7" t="s">
        <v>19</v>
      </c>
      <c r="D16" s="31" t="s">
        <v>174</v>
      </c>
      <c r="E16" s="28">
        <f t="shared" si="1"/>
        <v>1480.5</v>
      </c>
      <c r="F16" s="13" t="s">
        <v>21</v>
      </c>
      <c r="G16" s="13" t="s">
        <v>22</v>
      </c>
      <c r="H16" s="13" t="s">
        <v>23</v>
      </c>
      <c r="I16" s="12" t="s">
        <v>24</v>
      </c>
      <c r="J16" s="16" t="s">
        <v>25</v>
      </c>
      <c r="K16" s="26"/>
      <c r="L16" s="26"/>
    </row>
    <row r="17" spans="1:12" s="29" customFormat="1" ht="31.5" x14ac:dyDescent="0.2">
      <c r="A17" s="13" t="s">
        <v>264</v>
      </c>
      <c r="B17" s="5" t="s">
        <v>253</v>
      </c>
      <c r="C17" s="7" t="s">
        <v>19</v>
      </c>
      <c r="D17" s="31" t="s">
        <v>174</v>
      </c>
      <c r="E17" s="28">
        <f t="shared" si="1"/>
        <v>1480.5</v>
      </c>
      <c r="F17" s="13" t="s">
        <v>21</v>
      </c>
      <c r="G17" s="13" t="s">
        <v>22</v>
      </c>
      <c r="H17" s="13" t="s">
        <v>23</v>
      </c>
      <c r="I17" s="12" t="s">
        <v>24</v>
      </c>
      <c r="J17" s="16" t="s">
        <v>25</v>
      </c>
      <c r="K17" s="26"/>
      <c r="L17" s="26"/>
    </row>
    <row r="18" spans="1:12" s="29" customFormat="1" ht="31.5" x14ac:dyDescent="0.2">
      <c r="A18" s="13" t="s">
        <v>265</v>
      </c>
      <c r="B18" s="5" t="s">
        <v>255</v>
      </c>
      <c r="C18" s="7" t="s">
        <v>19</v>
      </c>
      <c r="D18" s="31" t="s">
        <v>174</v>
      </c>
      <c r="E18" s="28">
        <f t="shared" si="1"/>
        <v>1480.5</v>
      </c>
      <c r="F18" s="13" t="s">
        <v>21</v>
      </c>
      <c r="G18" s="13" t="s">
        <v>22</v>
      </c>
      <c r="H18" s="13" t="s">
        <v>23</v>
      </c>
      <c r="I18" s="12" t="s">
        <v>24</v>
      </c>
      <c r="J18" s="16" t="s">
        <v>25</v>
      </c>
      <c r="K18" s="26"/>
      <c r="L18" s="26"/>
    </row>
    <row r="19" spans="1:12" s="29" customFormat="1" ht="31.5" x14ac:dyDescent="0.2">
      <c r="A19" s="13" t="s">
        <v>266</v>
      </c>
      <c r="B19" s="5" t="s">
        <v>257</v>
      </c>
      <c r="C19" s="7" t="s">
        <v>19</v>
      </c>
      <c r="D19" s="31" t="s">
        <v>267</v>
      </c>
      <c r="E19" s="28">
        <f t="shared" si="1"/>
        <v>1521</v>
      </c>
      <c r="F19" s="13" t="s">
        <v>21</v>
      </c>
      <c r="G19" s="13" t="s">
        <v>22</v>
      </c>
      <c r="H19" s="13" t="s">
        <v>23</v>
      </c>
      <c r="I19" s="12" t="s">
        <v>24</v>
      </c>
      <c r="J19" s="16" t="s">
        <v>25</v>
      </c>
      <c r="K19" s="26"/>
      <c r="L19" s="26"/>
    </row>
    <row r="20" spans="1:12" s="29" customFormat="1" ht="31.5" x14ac:dyDescent="0.2">
      <c r="A20" s="13" t="s">
        <v>268</v>
      </c>
      <c r="B20" s="5" t="s">
        <v>261</v>
      </c>
      <c r="C20" s="7" t="s">
        <v>19</v>
      </c>
      <c r="D20" s="31" t="s">
        <v>267</v>
      </c>
      <c r="E20" s="28">
        <f t="shared" si="1"/>
        <v>1521</v>
      </c>
      <c r="F20" s="13" t="s">
        <v>21</v>
      </c>
      <c r="G20" s="13" t="s">
        <v>22</v>
      </c>
      <c r="H20" s="13" t="s">
        <v>23</v>
      </c>
      <c r="I20" s="12" t="s">
        <v>24</v>
      </c>
      <c r="J20" s="16" t="s">
        <v>25</v>
      </c>
      <c r="K20" s="26"/>
      <c r="L20" s="26"/>
    </row>
    <row r="21" spans="1:12" s="29" customFormat="1" ht="15.75" x14ac:dyDescent="0.2">
      <c r="A21" s="4"/>
      <c r="B21" s="4"/>
      <c r="C21" s="4"/>
      <c r="D21" s="32"/>
      <c r="E21" s="28"/>
      <c r="F21" s="4"/>
      <c r="G21" s="4"/>
      <c r="H21" s="4"/>
      <c r="I21" s="4"/>
      <c r="J21" s="4"/>
      <c r="K21" s="26"/>
      <c r="L21" s="26"/>
    </row>
    <row r="22" spans="1:12" s="29" customFormat="1" ht="31.5" customHeight="1" x14ac:dyDescent="0.2">
      <c r="A22" s="5" t="s">
        <v>3</v>
      </c>
      <c r="B22" s="21" t="s">
        <v>43</v>
      </c>
      <c r="C22" s="5" t="s">
        <v>5</v>
      </c>
      <c r="D22" s="470" t="s">
        <v>197</v>
      </c>
      <c r="E22" s="470" t="e">
        <f>D22*0.9</f>
        <v>#VALUE!</v>
      </c>
      <c r="F22" s="470"/>
      <c r="G22" s="470"/>
      <c r="H22" s="470"/>
      <c r="I22" s="470"/>
      <c r="J22" s="470"/>
      <c r="K22" s="26"/>
      <c r="L22" s="26"/>
    </row>
    <row r="23" spans="1:12" s="29" customFormat="1" ht="64.150000000000006" customHeight="1" x14ac:dyDescent="0.2">
      <c r="A23" s="7" t="s">
        <v>7</v>
      </c>
      <c r="B23" s="8" t="s">
        <v>8</v>
      </c>
      <c r="C23" s="9" t="s">
        <v>9</v>
      </c>
      <c r="D23" s="30" t="s">
        <v>10</v>
      </c>
      <c r="E23" s="28" t="s">
        <v>11</v>
      </c>
      <c r="F23" s="5" t="s">
        <v>12</v>
      </c>
      <c r="G23" s="5" t="s">
        <v>13</v>
      </c>
      <c r="H23" s="5" t="s">
        <v>14</v>
      </c>
      <c r="I23" s="5" t="s">
        <v>15</v>
      </c>
      <c r="J23" s="12" t="s">
        <v>16</v>
      </c>
      <c r="K23" s="26"/>
      <c r="L23" s="26"/>
    </row>
    <row r="24" spans="1:12" s="29" customFormat="1" ht="24" x14ac:dyDescent="0.2">
      <c r="A24" s="13" t="s">
        <v>269</v>
      </c>
      <c r="B24" s="5" t="s">
        <v>270</v>
      </c>
      <c r="C24" s="7" t="s">
        <v>47</v>
      </c>
      <c r="D24" s="33" t="s">
        <v>48</v>
      </c>
      <c r="E24" s="28">
        <f t="shared" ref="E24:E29" si="2">D24*0.9</f>
        <v>355.5</v>
      </c>
      <c r="F24" s="13" t="s">
        <v>49</v>
      </c>
      <c r="G24" s="13" t="s">
        <v>50</v>
      </c>
      <c r="H24" s="13" t="s">
        <v>51</v>
      </c>
      <c r="I24" s="5" t="s">
        <v>52</v>
      </c>
      <c r="J24" s="16" t="s">
        <v>25</v>
      </c>
      <c r="K24" s="26"/>
      <c r="L24" s="26"/>
    </row>
    <row r="25" spans="1:12" s="29" customFormat="1" ht="24" x14ac:dyDescent="0.2">
      <c r="A25" s="13" t="s">
        <v>271</v>
      </c>
      <c r="B25" s="5" t="s">
        <v>272</v>
      </c>
      <c r="C25" s="7" t="s">
        <v>47</v>
      </c>
      <c r="D25" s="33" t="s">
        <v>48</v>
      </c>
      <c r="E25" s="28">
        <f t="shared" si="2"/>
        <v>355.5</v>
      </c>
      <c r="F25" s="13" t="s">
        <v>49</v>
      </c>
      <c r="G25" s="13" t="s">
        <v>50</v>
      </c>
      <c r="H25" s="13" t="s">
        <v>51</v>
      </c>
      <c r="I25" s="5" t="s">
        <v>52</v>
      </c>
      <c r="J25" s="16" t="s">
        <v>25</v>
      </c>
      <c r="K25" s="26"/>
      <c r="L25" s="26"/>
    </row>
    <row r="26" spans="1:12" s="29" customFormat="1" ht="24" x14ac:dyDescent="0.2">
      <c r="A26" s="13" t="s">
        <v>273</v>
      </c>
      <c r="B26" s="5" t="s">
        <v>274</v>
      </c>
      <c r="C26" s="7" t="s">
        <v>47</v>
      </c>
      <c r="D26" s="33" t="s">
        <v>48</v>
      </c>
      <c r="E26" s="28">
        <f t="shared" si="2"/>
        <v>355.5</v>
      </c>
      <c r="F26" s="13" t="s">
        <v>49</v>
      </c>
      <c r="G26" s="13" t="s">
        <v>50</v>
      </c>
      <c r="H26" s="13" t="s">
        <v>51</v>
      </c>
      <c r="I26" s="5" t="s">
        <v>52</v>
      </c>
      <c r="J26" s="16" t="s">
        <v>25</v>
      </c>
      <c r="K26" s="26"/>
      <c r="L26" s="26"/>
    </row>
    <row r="27" spans="1:12" s="29" customFormat="1" ht="24" x14ac:dyDescent="0.2">
      <c r="A27" s="13" t="s">
        <v>275</v>
      </c>
      <c r="B27" s="5" t="s">
        <v>276</v>
      </c>
      <c r="C27" s="7" t="s">
        <v>47</v>
      </c>
      <c r="D27" s="33" t="s">
        <v>48</v>
      </c>
      <c r="E27" s="28">
        <f t="shared" si="2"/>
        <v>355.5</v>
      </c>
      <c r="F27" s="13" t="s">
        <v>49</v>
      </c>
      <c r="G27" s="13" t="s">
        <v>50</v>
      </c>
      <c r="H27" s="13" t="s">
        <v>51</v>
      </c>
      <c r="I27" s="5" t="s">
        <v>52</v>
      </c>
      <c r="J27" s="16" t="s">
        <v>25</v>
      </c>
      <c r="K27" s="26"/>
      <c r="L27" s="26"/>
    </row>
    <row r="28" spans="1:12" s="29" customFormat="1" ht="24" x14ac:dyDescent="0.2">
      <c r="A28" s="13" t="s">
        <v>277</v>
      </c>
      <c r="B28" s="5" t="s">
        <v>278</v>
      </c>
      <c r="C28" s="7" t="s">
        <v>47</v>
      </c>
      <c r="D28" s="33" t="s">
        <v>48</v>
      </c>
      <c r="E28" s="28">
        <f t="shared" si="2"/>
        <v>355.5</v>
      </c>
      <c r="F28" s="13" t="s">
        <v>49</v>
      </c>
      <c r="G28" s="13" t="s">
        <v>50</v>
      </c>
      <c r="H28" s="13" t="s">
        <v>51</v>
      </c>
      <c r="I28" s="5" t="s">
        <v>52</v>
      </c>
      <c r="J28" s="16" t="s">
        <v>25</v>
      </c>
      <c r="K28" s="26"/>
      <c r="L28" s="26"/>
    </row>
    <row r="29" spans="1:12" s="29" customFormat="1" ht="24" x14ac:dyDescent="0.2">
      <c r="A29" s="13" t="s">
        <v>279</v>
      </c>
      <c r="B29" s="5" t="s">
        <v>280</v>
      </c>
      <c r="C29" s="7" t="s">
        <v>47</v>
      </c>
      <c r="D29" s="33" t="s">
        <v>48</v>
      </c>
      <c r="E29" s="28">
        <f t="shared" si="2"/>
        <v>355.5</v>
      </c>
      <c r="F29" s="13" t="s">
        <v>49</v>
      </c>
      <c r="G29" s="13" t="s">
        <v>50</v>
      </c>
      <c r="H29" s="13" t="s">
        <v>51</v>
      </c>
      <c r="I29" s="5" t="s">
        <v>52</v>
      </c>
      <c r="J29" s="16" t="s">
        <v>25</v>
      </c>
      <c r="K29" s="26"/>
      <c r="L29" s="26"/>
    </row>
    <row r="30" spans="1:12" s="29" customFormat="1" ht="15.75" x14ac:dyDescent="0.2">
      <c r="A30" s="4"/>
      <c r="B30" s="4"/>
      <c r="C30" s="4"/>
      <c r="D30" s="32"/>
      <c r="E30" s="28"/>
      <c r="F30" s="4"/>
      <c r="G30" s="4"/>
      <c r="H30" s="4"/>
      <c r="I30" s="4"/>
      <c r="J30" s="4"/>
      <c r="K30" s="26"/>
      <c r="L30" s="26"/>
    </row>
    <row r="31" spans="1:12" s="29" customFormat="1" ht="22.5" customHeight="1" x14ac:dyDescent="0.2">
      <c r="A31" s="5" t="s">
        <v>3</v>
      </c>
      <c r="B31" s="7" t="s">
        <v>61</v>
      </c>
      <c r="C31" s="5" t="s">
        <v>5</v>
      </c>
      <c r="D31" s="467" t="s">
        <v>6</v>
      </c>
      <c r="E31" s="467" t="e">
        <f>D31*0.9</f>
        <v>#VALUE!</v>
      </c>
      <c r="F31" s="467"/>
      <c r="G31" s="467"/>
      <c r="H31" s="467"/>
      <c r="I31" s="467"/>
      <c r="J31" s="467"/>
      <c r="K31" s="26"/>
      <c r="L31" s="26"/>
    </row>
    <row r="32" spans="1:12" s="29" customFormat="1" ht="66.400000000000006" customHeight="1" x14ac:dyDescent="0.2">
      <c r="A32" s="7" t="s">
        <v>7</v>
      </c>
      <c r="B32" s="8" t="s">
        <v>8</v>
      </c>
      <c r="C32" s="9" t="s">
        <v>9</v>
      </c>
      <c r="D32" s="30" t="s">
        <v>10</v>
      </c>
      <c r="E32" s="28" t="s">
        <v>11</v>
      </c>
      <c r="F32" s="5" t="s">
        <v>12</v>
      </c>
      <c r="G32" s="5" t="s">
        <v>13</v>
      </c>
      <c r="H32" s="12" t="s">
        <v>14</v>
      </c>
      <c r="I32" s="12" t="s">
        <v>15</v>
      </c>
      <c r="J32" s="12" t="s">
        <v>16</v>
      </c>
      <c r="K32" s="26"/>
      <c r="L32" s="26"/>
    </row>
    <row r="33" spans="1:12" s="29" customFormat="1" ht="55.5" x14ac:dyDescent="0.2">
      <c r="A33" s="13" t="s">
        <v>281</v>
      </c>
      <c r="B33" s="5" t="s">
        <v>282</v>
      </c>
      <c r="C33" s="7" t="s">
        <v>65</v>
      </c>
      <c r="D33" s="31" t="s">
        <v>66</v>
      </c>
      <c r="E33" s="28">
        <f t="shared" ref="E33:E38" si="3">D33*0.9</f>
        <v>1575</v>
      </c>
      <c r="F33" s="13" t="s">
        <v>67</v>
      </c>
      <c r="G33" s="23" t="s">
        <v>68</v>
      </c>
      <c r="H33" s="16" t="s">
        <v>68</v>
      </c>
      <c r="I33" s="12" t="s">
        <v>69</v>
      </c>
      <c r="J33" s="16" t="s">
        <v>70</v>
      </c>
      <c r="K33" s="26"/>
      <c r="L33" s="26"/>
    </row>
    <row r="34" spans="1:12" s="29" customFormat="1" ht="55.5" x14ac:dyDescent="0.2">
      <c r="A34" s="13" t="s">
        <v>283</v>
      </c>
      <c r="B34" s="5" t="s">
        <v>284</v>
      </c>
      <c r="C34" s="7" t="s">
        <v>65</v>
      </c>
      <c r="D34" s="31" t="s">
        <v>66</v>
      </c>
      <c r="E34" s="28">
        <f t="shared" si="3"/>
        <v>1575</v>
      </c>
      <c r="F34" s="13" t="s">
        <v>67</v>
      </c>
      <c r="G34" s="23" t="s">
        <v>68</v>
      </c>
      <c r="H34" s="16" t="s">
        <v>68</v>
      </c>
      <c r="I34" s="12" t="s">
        <v>69</v>
      </c>
      <c r="J34" s="16" t="s">
        <v>70</v>
      </c>
      <c r="K34" s="26"/>
      <c r="L34" s="26"/>
    </row>
    <row r="35" spans="1:12" s="29" customFormat="1" ht="55.5" x14ac:dyDescent="0.2">
      <c r="A35" s="13" t="s">
        <v>285</v>
      </c>
      <c r="B35" s="5" t="s">
        <v>286</v>
      </c>
      <c r="C35" s="7" t="s">
        <v>65</v>
      </c>
      <c r="D35" s="31" t="s">
        <v>66</v>
      </c>
      <c r="E35" s="28">
        <f t="shared" si="3"/>
        <v>1575</v>
      </c>
      <c r="F35" s="13" t="s">
        <v>67</v>
      </c>
      <c r="G35" s="23" t="s">
        <v>68</v>
      </c>
      <c r="H35" s="16" t="s">
        <v>68</v>
      </c>
      <c r="I35" s="12" t="s">
        <v>69</v>
      </c>
      <c r="J35" s="16" t="s">
        <v>70</v>
      </c>
      <c r="K35" s="26"/>
      <c r="L35" s="26"/>
    </row>
    <row r="36" spans="1:12" s="29" customFormat="1" ht="55.5" x14ac:dyDescent="0.2">
      <c r="A36" s="13" t="s">
        <v>287</v>
      </c>
      <c r="B36" s="5" t="s">
        <v>288</v>
      </c>
      <c r="C36" s="7" t="s">
        <v>65</v>
      </c>
      <c r="D36" s="31" t="s">
        <v>66</v>
      </c>
      <c r="E36" s="28">
        <f t="shared" si="3"/>
        <v>1575</v>
      </c>
      <c r="F36" s="13" t="s">
        <v>67</v>
      </c>
      <c r="G36" s="23" t="s">
        <v>68</v>
      </c>
      <c r="H36" s="16" t="s">
        <v>68</v>
      </c>
      <c r="I36" s="12" t="s">
        <v>69</v>
      </c>
      <c r="J36" s="16" t="s">
        <v>70</v>
      </c>
      <c r="K36" s="26"/>
      <c r="L36" s="26"/>
    </row>
    <row r="37" spans="1:12" s="29" customFormat="1" ht="55.5" x14ac:dyDescent="0.2">
      <c r="A37" s="13" t="s">
        <v>289</v>
      </c>
      <c r="B37" s="5" t="s">
        <v>290</v>
      </c>
      <c r="C37" s="7" t="s">
        <v>65</v>
      </c>
      <c r="D37" s="31" t="s">
        <v>66</v>
      </c>
      <c r="E37" s="28">
        <f t="shared" si="3"/>
        <v>1575</v>
      </c>
      <c r="F37" s="13" t="s">
        <v>67</v>
      </c>
      <c r="G37" s="23" t="s">
        <v>68</v>
      </c>
      <c r="H37" s="16" t="s">
        <v>68</v>
      </c>
      <c r="I37" s="12" t="s">
        <v>69</v>
      </c>
      <c r="J37" s="16" t="s">
        <v>70</v>
      </c>
      <c r="K37" s="26"/>
      <c r="L37" s="26"/>
    </row>
    <row r="38" spans="1:12" s="29" customFormat="1" ht="55.5" x14ac:dyDescent="0.2">
      <c r="A38" s="13" t="s">
        <v>291</v>
      </c>
      <c r="B38" s="5" t="s">
        <v>292</v>
      </c>
      <c r="C38" s="7" t="s">
        <v>65</v>
      </c>
      <c r="D38" s="31" t="s">
        <v>66</v>
      </c>
      <c r="E38" s="28">
        <f t="shared" si="3"/>
        <v>1575</v>
      </c>
      <c r="F38" s="13" t="s">
        <v>67</v>
      </c>
      <c r="G38" s="23" t="s">
        <v>68</v>
      </c>
      <c r="H38" s="16" t="s">
        <v>68</v>
      </c>
      <c r="I38" s="12" t="s">
        <v>69</v>
      </c>
      <c r="J38" s="16" t="s">
        <v>70</v>
      </c>
      <c r="K38" s="26"/>
      <c r="L38" s="26"/>
    </row>
    <row r="39" spans="1:12" s="29" customFormat="1" ht="15.75" x14ac:dyDescent="0.2">
      <c r="A39" s="4"/>
      <c r="B39" s="4"/>
      <c r="C39" s="4"/>
      <c r="D39" s="32"/>
      <c r="E39" s="28"/>
      <c r="F39" s="4"/>
      <c r="G39" s="4"/>
      <c r="H39" s="4"/>
      <c r="I39" s="4"/>
      <c r="J39" s="4"/>
      <c r="K39" s="26"/>
      <c r="L39" s="26"/>
    </row>
    <row r="40" spans="1:12" s="29" customFormat="1" ht="30.6" customHeight="1" x14ac:dyDescent="0.2">
      <c r="A40" s="5" t="s">
        <v>3</v>
      </c>
      <c r="B40" s="21" t="s">
        <v>79</v>
      </c>
      <c r="C40" s="5" t="s">
        <v>5</v>
      </c>
      <c r="D40" s="467" t="s">
        <v>6</v>
      </c>
      <c r="E40" s="467" t="e">
        <f>D40*0.9</f>
        <v>#VALUE!</v>
      </c>
      <c r="F40" s="467"/>
      <c r="G40" s="467"/>
      <c r="H40" s="467"/>
      <c r="I40" s="467"/>
      <c r="J40" s="467"/>
      <c r="K40" s="26"/>
      <c r="L40" s="26"/>
    </row>
    <row r="41" spans="1:12" s="29" customFormat="1" ht="67.900000000000006" customHeight="1" x14ac:dyDescent="0.2">
      <c r="A41" s="7" t="s">
        <v>7</v>
      </c>
      <c r="B41" s="8" t="s">
        <v>8</v>
      </c>
      <c r="C41" s="9" t="s">
        <v>9</v>
      </c>
      <c r="D41" s="30" t="s">
        <v>10</v>
      </c>
      <c r="E41" s="28" t="s">
        <v>11</v>
      </c>
      <c r="F41" s="5" t="s">
        <v>12</v>
      </c>
      <c r="G41" s="5" t="s">
        <v>13</v>
      </c>
      <c r="H41" s="5" t="s">
        <v>14</v>
      </c>
      <c r="I41" s="5" t="s">
        <v>15</v>
      </c>
      <c r="J41" s="12" t="s">
        <v>16</v>
      </c>
      <c r="K41" s="26"/>
      <c r="L41" s="26"/>
    </row>
    <row r="42" spans="1:12" s="29" customFormat="1" ht="55.5" x14ac:dyDescent="0.2">
      <c r="A42" s="13" t="s">
        <v>293</v>
      </c>
      <c r="B42" s="5" t="s">
        <v>294</v>
      </c>
      <c r="C42" s="7" t="s">
        <v>65</v>
      </c>
      <c r="D42" s="31" t="s">
        <v>82</v>
      </c>
      <c r="E42" s="28">
        <f>D42*0.9</f>
        <v>2835</v>
      </c>
      <c r="F42" s="13" t="s">
        <v>67</v>
      </c>
      <c r="G42" s="23" t="s">
        <v>68</v>
      </c>
      <c r="H42" s="23" t="s">
        <v>68</v>
      </c>
      <c r="I42" s="5" t="s">
        <v>69</v>
      </c>
      <c r="J42" s="16" t="s">
        <v>70</v>
      </c>
      <c r="K42" s="26"/>
      <c r="L42" s="26"/>
    </row>
    <row r="43" spans="1:12" s="29" customFormat="1" ht="55.5" x14ac:dyDescent="0.2">
      <c r="A43" s="13" t="s">
        <v>295</v>
      </c>
      <c r="B43" s="5" t="s">
        <v>296</v>
      </c>
      <c r="C43" s="7" t="s">
        <v>65</v>
      </c>
      <c r="D43" s="31" t="s">
        <v>82</v>
      </c>
      <c r="E43" s="28">
        <f>D43*0.9</f>
        <v>2835</v>
      </c>
      <c r="F43" s="13" t="s">
        <v>67</v>
      </c>
      <c r="G43" s="23" t="s">
        <v>68</v>
      </c>
      <c r="H43" s="23" t="s">
        <v>68</v>
      </c>
      <c r="I43" s="5" t="s">
        <v>69</v>
      </c>
      <c r="J43" s="16" t="s">
        <v>70</v>
      </c>
      <c r="K43" s="26"/>
      <c r="L43" s="26"/>
    </row>
    <row r="44" spans="1:12" s="29" customFormat="1" ht="55.5" x14ac:dyDescent="0.2">
      <c r="A44" s="13" t="s">
        <v>297</v>
      </c>
      <c r="B44" s="5" t="s">
        <v>298</v>
      </c>
      <c r="C44" s="7" t="s">
        <v>65</v>
      </c>
      <c r="D44" s="31" t="s">
        <v>82</v>
      </c>
      <c r="E44" s="28">
        <f>D44*0.9</f>
        <v>2835</v>
      </c>
      <c r="F44" s="13" t="s">
        <v>67</v>
      </c>
      <c r="G44" s="23" t="s">
        <v>68</v>
      </c>
      <c r="H44" s="23" t="s">
        <v>68</v>
      </c>
      <c r="I44" s="5" t="s">
        <v>69</v>
      </c>
      <c r="J44" s="16" t="s">
        <v>70</v>
      </c>
      <c r="K44" s="26"/>
      <c r="L44" s="26"/>
    </row>
    <row r="45" spans="1:12" s="29" customFormat="1" ht="55.5" x14ac:dyDescent="0.2">
      <c r="A45" s="13" t="s">
        <v>299</v>
      </c>
      <c r="B45" s="5" t="s">
        <v>300</v>
      </c>
      <c r="C45" s="7" t="s">
        <v>65</v>
      </c>
      <c r="D45" s="31" t="s">
        <v>82</v>
      </c>
      <c r="E45" s="28">
        <f>D45*0.9</f>
        <v>2835</v>
      </c>
      <c r="F45" s="13" t="s">
        <v>67</v>
      </c>
      <c r="G45" s="23" t="s">
        <v>68</v>
      </c>
      <c r="H45" s="23" t="s">
        <v>68</v>
      </c>
      <c r="I45" s="5" t="s">
        <v>69</v>
      </c>
      <c r="J45" s="16" t="s">
        <v>70</v>
      </c>
      <c r="K45" s="26"/>
      <c r="L45" s="26"/>
    </row>
    <row r="46" spans="1:12" s="29" customFormat="1" ht="15.75" x14ac:dyDescent="0.2">
      <c r="A46" s="4"/>
      <c r="B46" s="4"/>
      <c r="C46" s="4"/>
      <c r="D46" s="32"/>
      <c r="E46" s="28"/>
      <c r="F46" s="4"/>
      <c r="G46" s="4"/>
      <c r="H46" s="4"/>
      <c r="I46" s="4"/>
      <c r="J46" s="4"/>
      <c r="K46" s="26"/>
      <c r="L46" s="26"/>
    </row>
    <row r="47" spans="1:12" s="29" customFormat="1" ht="29.1" customHeight="1" x14ac:dyDescent="0.2">
      <c r="A47" s="5" t="s">
        <v>3</v>
      </c>
      <c r="B47" s="21" t="s">
        <v>79</v>
      </c>
      <c r="C47" s="5" t="s">
        <v>5</v>
      </c>
      <c r="D47" s="467" t="s">
        <v>6</v>
      </c>
      <c r="E47" s="467" t="e">
        <f>D47*0.9</f>
        <v>#VALUE!</v>
      </c>
      <c r="F47" s="467"/>
      <c r="G47" s="467"/>
      <c r="H47" s="467"/>
      <c r="I47" s="467"/>
      <c r="J47" s="467"/>
      <c r="K47" s="26"/>
      <c r="L47" s="26"/>
    </row>
    <row r="48" spans="1:12" s="29" customFormat="1" ht="61.9" customHeight="1" x14ac:dyDescent="0.2">
      <c r="A48" s="7" t="s">
        <v>7</v>
      </c>
      <c r="B48" s="8" t="s">
        <v>8</v>
      </c>
      <c r="C48" s="9" t="s">
        <v>9</v>
      </c>
      <c r="D48" s="30" t="s">
        <v>10</v>
      </c>
      <c r="E48" s="28" t="s">
        <v>11</v>
      </c>
      <c r="F48" s="5" t="s">
        <v>12</v>
      </c>
      <c r="G48" s="5" t="s">
        <v>13</v>
      </c>
      <c r="H48" s="5" t="s">
        <v>14</v>
      </c>
      <c r="I48" s="5" t="s">
        <v>15</v>
      </c>
      <c r="J48" s="12" t="s">
        <v>16</v>
      </c>
      <c r="K48" s="26"/>
      <c r="L48" s="26"/>
    </row>
    <row r="49" spans="1:12" s="29" customFormat="1" ht="55.5" x14ac:dyDescent="0.2">
      <c r="A49" s="13" t="s">
        <v>301</v>
      </c>
      <c r="B49" s="5" t="s">
        <v>302</v>
      </c>
      <c r="C49" s="7" t="s">
        <v>65</v>
      </c>
      <c r="D49" s="31" t="s">
        <v>82</v>
      </c>
      <c r="E49" s="28">
        <f t="shared" ref="E49:E56" si="4">D49*0.9</f>
        <v>2835</v>
      </c>
      <c r="F49" s="13" t="s">
        <v>67</v>
      </c>
      <c r="G49" s="23" t="s">
        <v>68</v>
      </c>
      <c r="H49" s="23" t="s">
        <v>68</v>
      </c>
      <c r="I49" s="5" t="s">
        <v>69</v>
      </c>
      <c r="J49" s="16" t="s">
        <v>70</v>
      </c>
      <c r="K49" s="26"/>
      <c r="L49" s="26"/>
    </row>
    <row r="50" spans="1:12" s="29" customFormat="1" ht="55.5" x14ac:dyDescent="0.2">
      <c r="A50" s="13" t="s">
        <v>303</v>
      </c>
      <c r="B50" s="5" t="s">
        <v>304</v>
      </c>
      <c r="C50" s="7" t="s">
        <v>65</v>
      </c>
      <c r="D50" s="31" t="s">
        <v>82</v>
      </c>
      <c r="E50" s="28">
        <f t="shared" si="4"/>
        <v>2835</v>
      </c>
      <c r="F50" s="13" t="s">
        <v>67</v>
      </c>
      <c r="G50" s="23" t="s">
        <v>68</v>
      </c>
      <c r="H50" s="23" t="s">
        <v>68</v>
      </c>
      <c r="I50" s="5" t="s">
        <v>69</v>
      </c>
      <c r="J50" s="16" t="s">
        <v>70</v>
      </c>
      <c r="K50" s="26"/>
      <c r="L50" s="26"/>
    </row>
    <row r="51" spans="1:12" s="29" customFormat="1" ht="55.5" x14ac:dyDescent="0.2">
      <c r="A51" s="13" t="s">
        <v>305</v>
      </c>
      <c r="B51" s="5" t="s">
        <v>306</v>
      </c>
      <c r="C51" s="7" t="s">
        <v>65</v>
      </c>
      <c r="D51" s="31" t="s">
        <v>82</v>
      </c>
      <c r="E51" s="28">
        <f t="shared" si="4"/>
        <v>2835</v>
      </c>
      <c r="F51" s="13" t="s">
        <v>67</v>
      </c>
      <c r="G51" s="23" t="s">
        <v>68</v>
      </c>
      <c r="H51" s="23" t="s">
        <v>68</v>
      </c>
      <c r="I51" s="5" t="s">
        <v>69</v>
      </c>
      <c r="J51" s="16" t="s">
        <v>70</v>
      </c>
      <c r="K51" s="26"/>
      <c r="L51" s="26"/>
    </row>
    <row r="52" spans="1:12" s="29" customFormat="1" ht="55.5" x14ac:dyDescent="0.2">
      <c r="A52" s="13" t="s">
        <v>307</v>
      </c>
      <c r="B52" s="5" t="s">
        <v>308</v>
      </c>
      <c r="C52" s="7" t="s">
        <v>65</v>
      </c>
      <c r="D52" s="31" t="s">
        <v>82</v>
      </c>
      <c r="E52" s="28">
        <f t="shared" si="4"/>
        <v>2835</v>
      </c>
      <c r="F52" s="13" t="s">
        <v>67</v>
      </c>
      <c r="G52" s="23" t="s">
        <v>68</v>
      </c>
      <c r="H52" s="23" t="s">
        <v>68</v>
      </c>
      <c r="I52" s="5" t="s">
        <v>69</v>
      </c>
      <c r="J52" s="16" t="s">
        <v>70</v>
      </c>
      <c r="K52" s="26"/>
      <c r="L52" s="26"/>
    </row>
    <row r="53" spans="1:12" s="29" customFormat="1" ht="55.5" x14ac:dyDescent="0.2">
      <c r="A53" s="13" t="s">
        <v>309</v>
      </c>
      <c r="B53" s="5" t="s">
        <v>310</v>
      </c>
      <c r="C53" s="7" t="s">
        <v>65</v>
      </c>
      <c r="D53" s="31" t="s">
        <v>82</v>
      </c>
      <c r="E53" s="28">
        <f t="shared" si="4"/>
        <v>2835</v>
      </c>
      <c r="F53" s="13" t="s">
        <v>67</v>
      </c>
      <c r="G53" s="23" t="s">
        <v>68</v>
      </c>
      <c r="H53" s="23" t="s">
        <v>68</v>
      </c>
      <c r="I53" s="5" t="s">
        <v>69</v>
      </c>
      <c r="J53" s="16" t="s">
        <v>70</v>
      </c>
      <c r="K53" s="26"/>
      <c r="L53" s="26"/>
    </row>
    <row r="54" spans="1:12" s="29" customFormat="1" ht="55.5" x14ac:dyDescent="0.2">
      <c r="A54" s="13" t="s">
        <v>311</v>
      </c>
      <c r="B54" s="5" t="s">
        <v>312</v>
      </c>
      <c r="C54" s="7" t="s">
        <v>65</v>
      </c>
      <c r="D54" s="31" t="s">
        <v>82</v>
      </c>
      <c r="E54" s="28">
        <f t="shared" si="4"/>
        <v>2835</v>
      </c>
      <c r="F54" s="13" t="s">
        <v>67</v>
      </c>
      <c r="G54" s="23" t="s">
        <v>68</v>
      </c>
      <c r="H54" s="23" t="s">
        <v>68</v>
      </c>
      <c r="I54" s="5" t="s">
        <v>69</v>
      </c>
      <c r="J54" s="16" t="s">
        <v>70</v>
      </c>
      <c r="K54" s="26"/>
      <c r="L54" s="26"/>
    </row>
    <row r="55" spans="1:12" s="29" customFormat="1" ht="55.5" x14ac:dyDescent="0.2">
      <c r="A55" s="13" t="s">
        <v>313</v>
      </c>
      <c r="B55" s="5" t="s">
        <v>314</v>
      </c>
      <c r="C55" s="7" t="s">
        <v>65</v>
      </c>
      <c r="D55" s="31" t="s">
        <v>82</v>
      </c>
      <c r="E55" s="28">
        <f t="shared" si="4"/>
        <v>2835</v>
      </c>
      <c r="F55" s="13" t="s">
        <v>67</v>
      </c>
      <c r="G55" s="23" t="s">
        <v>68</v>
      </c>
      <c r="H55" s="23" t="s">
        <v>68</v>
      </c>
      <c r="I55" s="5" t="s">
        <v>69</v>
      </c>
      <c r="J55" s="16" t="s">
        <v>70</v>
      </c>
      <c r="K55" s="26"/>
      <c r="L55" s="26"/>
    </row>
    <row r="56" spans="1:12" s="29" customFormat="1" ht="55.5" x14ac:dyDescent="0.2">
      <c r="A56" s="13" t="s">
        <v>315</v>
      </c>
      <c r="B56" s="5" t="s">
        <v>316</v>
      </c>
      <c r="C56" s="7" t="s">
        <v>65</v>
      </c>
      <c r="D56" s="31" t="s">
        <v>82</v>
      </c>
      <c r="E56" s="28">
        <f t="shared" si="4"/>
        <v>2835</v>
      </c>
      <c r="F56" s="13" t="s">
        <v>67</v>
      </c>
      <c r="G56" s="23" t="s">
        <v>68</v>
      </c>
      <c r="H56" s="23" t="s">
        <v>68</v>
      </c>
      <c r="I56" s="5" t="s">
        <v>69</v>
      </c>
      <c r="J56" s="16" t="s">
        <v>70</v>
      </c>
      <c r="K56" s="26"/>
      <c r="L56" s="26"/>
    </row>
    <row r="57" spans="1:12" s="29" customFormat="1" ht="15.75" x14ac:dyDescent="0.2">
      <c r="A57" s="4"/>
      <c r="B57" s="4"/>
      <c r="C57" s="4"/>
      <c r="D57" s="32"/>
      <c r="E57" s="28"/>
      <c r="F57" s="4"/>
      <c r="G57" s="4"/>
      <c r="H57" s="4"/>
      <c r="I57" s="4"/>
      <c r="J57" s="4"/>
      <c r="K57" s="26"/>
      <c r="L57" s="26"/>
    </row>
    <row r="58" spans="1:12" s="29" customFormat="1" ht="31.5" customHeight="1" x14ac:dyDescent="0.2">
      <c r="A58" s="5" t="s">
        <v>3</v>
      </c>
      <c r="B58" s="34" t="s">
        <v>317</v>
      </c>
      <c r="C58" s="5" t="s">
        <v>5</v>
      </c>
      <c r="D58" s="467" t="s">
        <v>318</v>
      </c>
      <c r="E58" s="467" t="e">
        <f>D58*0.9</f>
        <v>#VALUE!</v>
      </c>
      <c r="F58" s="467"/>
      <c r="G58" s="467"/>
      <c r="H58" s="467"/>
      <c r="I58" s="467"/>
      <c r="J58" s="467"/>
      <c r="K58" s="26"/>
      <c r="L58" s="26"/>
    </row>
    <row r="59" spans="1:12" s="29" customFormat="1" ht="61.15" customHeight="1" x14ac:dyDescent="0.2">
      <c r="A59" s="7" t="s">
        <v>7</v>
      </c>
      <c r="B59" s="8" t="s">
        <v>8</v>
      </c>
      <c r="C59" s="9" t="s">
        <v>9</v>
      </c>
      <c r="D59" s="30" t="s">
        <v>10</v>
      </c>
      <c r="E59" s="28" t="s">
        <v>11</v>
      </c>
      <c r="F59" s="5" t="s">
        <v>12</v>
      </c>
      <c r="G59" s="5" t="s">
        <v>13</v>
      </c>
      <c r="H59" s="5" t="s">
        <v>14</v>
      </c>
      <c r="I59" s="5" t="s">
        <v>15</v>
      </c>
      <c r="J59" s="12" t="s">
        <v>16</v>
      </c>
      <c r="K59" s="26"/>
      <c r="L59" s="26"/>
    </row>
    <row r="60" spans="1:12" s="29" customFormat="1" ht="24" x14ac:dyDescent="0.2">
      <c r="A60" s="13" t="s">
        <v>319</v>
      </c>
      <c r="B60" s="5" t="s">
        <v>320</v>
      </c>
      <c r="C60" s="7" t="s">
        <v>65</v>
      </c>
      <c r="D60" s="33" t="s">
        <v>321</v>
      </c>
      <c r="E60" s="28">
        <f>D60*0.9</f>
        <v>715.5</v>
      </c>
      <c r="F60" s="13" t="s">
        <v>322</v>
      </c>
      <c r="G60" s="23" t="s">
        <v>68</v>
      </c>
      <c r="H60" s="23" t="s">
        <v>68</v>
      </c>
      <c r="I60" s="5" t="s">
        <v>52</v>
      </c>
      <c r="J60" s="16" t="s">
        <v>25</v>
      </c>
      <c r="K60" s="26"/>
      <c r="L60" s="26"/>
    </row>
    <row r="61" spans="1:12" s="29" customFormat="1" ht="24" x14ac:dyDescent="0.2">
      <c r="A61" s="13" t="s">
        <v>323</v>
      </c>
      <c r="B61" s="5" t="s">
        <v>324</v>
      </c>
      <c r="C61" s="7" t="s">
        <v>65</v>
      </c>
      <c r="D61" s="33" t="s">
        <v>321</v>
      </c>
      <c r="E61" s="28">
        <f>D61*0.9</f>
        <v>715.5</v>
      </c>
      <c r="F61" s="13" t="s">
        <v>322</v>
      </c>
      <c r="G61" s="23" t="s">
        <v>68</v>
      </c>
      <c r="H61" s="23" t="s">
        <v>68</v>
      </c>
      <c r="I61" s="5" t="s">
        <v>52</v>
      </c>
      <c r="J61" s="16" t="s">
        <v>25</v>
      </c>
      <c r="K61" s="26"/>
      <c r="L61" s="26"/>
    </row>
    <row r="62" spans="1:12" s="29" customFormat="1" ht="24" x14ac:dyDescent="0.2">
      <c r="A62" s="13" t="s">
        <v>325</v>
      </c>
      <c r="B62" s="5" t="s">
        <v>326</v>
      </c>
      <c r="C62" s="7" t="s">
        <v>65</v>
      </c>
      <c r="D62" s="33" t="s">
        <v>321</v>
      </c>
      <c r="E62" s="28">
        <f>D62*0.9</f>
        <v>715.5</v>
      </c>
      <c r="F62" s="13" t="s">
        <v>322</v>
      </c>
      <c r="G62" s="23" t="s">
        <v>68</v>
      </c>
      <c r="H62" s="23" t="s">
        <v>68</v>
      </c>
      <c r="I62" s="5" t="s">
        <v>52</v>
      </c>
      <c r="J62" s="16" t="s">
        <v>25</v>
      </c>
      <c r="K62" s="26"/>
      <c r="L62" s="26"/>
    </row>
    <row r="63" spans="1:12" s="29" customFormat="1" ht="24" x14ac:dyDescent="0.2">
      <c r="A63" s="13" t="s">
        <v>327</v>
      </c>
      <c r="B63" s="5" t="s">
        <v>328</v>
      </c>
      <c r="C63" s="7" t="s">
        <v>65</v>
      </c>
      <c r="D63" s="33" t="s">
        <v>321</v>
      </c>
      <c r="E63" s="28">
        <f>D63*0.9</f>
        <v>715.5</v>
      </c>
      <c r="F63" s="13" t="s">
        <v>322</v>
      </c>
      <c r="G63" s="23" t="s">
        <v>68</v>
      </c>
      <c r="H63" s="23" t="s">
        <v>68</v>
      </c>
      <c r="I63" s="5" t="s">
        <v>52</v>
      </c>
      <c r="J63" s="16" t="s">
        <v>25</v>
      </c>
      <c r="K63" s="26"/>
      <c r="L63" s="26"/>
    </row>
    <row r="64" spans="1:12" s="29" customFormat="1" ht="31.5" x14ac:dyDescent="0.2">
      <c r="A64" s="13" t="s">
        <v>329</v>
      </c>
      <c r="B64" s="5" t="s">
        <v>330</v>
      </c>
      <c r="C64" s="7" t="s">
        <v>65</v>
      </c>
      <c r="D64" s="33" t="s">
        <v>321</v>
      </c>
      <c r="E64" s="28">
        <f>D64*0.9</f>
        <v>715.5</v>
      </c>
      <c r="F64" s="13" t="s">
        <v>322</v>
      </c>
      <c r="G64" s="23" t="s">
        <v>68</v>
      </c>
      <c r="H64" s="23" t="s">
        <v>68</v>
      </c>
      <c r="I64" s="5" t="s">
        <v>52</v>
      </c>
      <c r="J64" s="16" t="s">
        <v>25</v>
      </c>
      <c r="K64" s="26"/>
      <c r="L64" s="26"/>
    </row>
    <row r="65" spans="1:12" s="29" customFormat="1" ht="15.75" x14ac:dyDescent="0.2">
      <c r="A65" s="4"/>
      <c r="B65" s="4"/>
      <c r="C65" s="4"/>
      <c r="D65" s="32"/>
      <c r="E65" s="28"/>
      <c r="F65" s="4"/>
      <c r="G65" s="4"/>
      <c r="H65" s="4"/>
      <c r="I65" s="4"/>
      <c r="J65" s="4"/>
      <c r="K65" s="26"/>
      <c r="L65" s="26"/>
    </row>
    <row r="66" spans="1:12" s="29" customFormat="1" ht="31.5" customHeight="1" x14ac:dyDescent="0.2">
      <c r="A66" s="5" t="s">
        <v>3</v>
      </c>
      <c r="B66" s="34" t="s">
        <v>317</v>
      </c>
      <c r="C66" s="5" t="s">
        <v>5</v>
      </c>
      <c r="D66" s="467" t="s">
        <v>318</v>
      </c>
      <c r="E66" s="467" t="e">
        <f>D66*0.9</f>
        <v>#VALUE!</v>
      </c>
      <c r="F66" s="467"/>
      <c r="G66" s="467"/>
      <c r="H66" s="467"/>
      <c r="I66" s="467"/>
      <c r="J66" s="467"/>
      <c r="K66" s="26"/>
      <c r="L66" s="26"/>
    </row>
    <row r="67" spans="1:12" s="29" customFormat="1" ht="64.900000000000006" customHeight="1" x14ac:dyDescent="0.2">
      <c r="A67" s="7" t="s">
        <v>7</v>
      </c>
      <c r="B67" s="8" t="s">
        <v>8</v>
      </c>
      <c r="C67" s="12" t="s">
        <v>9</v>
      </c>
      <c r="D67" s="35" t="s">
        <v>10</v>
      </c>
      <c r="E67" s="28" t="s">
        <v>11</v>
      </c>
      <c r="F67" s="12" t="s">
        <v>12</v>
      </c>
      <c r="G67" s="12" t="s">
        <v>13</v>
      </c>
      <c r="H67" s="12" t="s">
        <v>14</v>
      </c>
      <c r="I67" s="12" t="s">
        <v>15</v>
      </c>
      <c r="J67" s="12" t="s">
        <v>16</v>
      </c>
      <c r="K67" s="26"/>
      <c r="L67" s="26"/>
    </row>
    <row r="68" spans="1:12" s="29" customFormat="1" ht="24" x14ac:dyDescent="0.2">
      <c r="A68" s="13" t="s">
        <v>331</v>
      </c>
      <c r="B68" s="5" t="s">
        <v>332</v>
      </c>
      <c r="C68" s="12" t="s">
        <v>65</v>
      </c>
      <c r="D68" s="36" t="s">
        <v>321</v>
      </c>
      <c r="E68" s="28">
        <f>D68*0.9</f>
        <v>715.5</v>
      </c>
      <c r="F68" s="16" t="s">
        <v>322</v>
      </c>
      <c r="G68" s="16" t="s">
        <v>68</v>
      </c>
      <c r="H68" s="16" t="s">
        <v>68</v>
      </c>
      <c r="I68" s="12" t="s">
        <v>52</v>
      </c>
      <c r="J68" s="16" t="s">
        <v>25</v>
      </c>
      <c r="K68" s="26"/>
      <c r="L68" s="26"/>
    </row>
    <row r="69" spans="1:12" s="29" customFormat="1" ht="15.75" x14ac:dyDescent="0.2">
      <c r="A69" s="4"/>
      <c r="B69" s="4"/>
      <c r="C69" s="4"/>
      <c r="D69" s="32"/>
      <c r="E69" s="28"/>
      <c r="F69" s="4"/>
      <c r="G69" s="4"/>
      <c r="H69" s="4"/>
      <c r="I69" s="4"/>
      <c r="J69" s="4"/>
      <c r="K69" s="26"/>
      <c r="L69" s="26"/>
    </row>
    <row r="70" spans="1:12" s="29" customFormat="1" ht="31.5" customHeight="1" x14ac:dyDescent="0.2">
      <c r="A70" s="5" t="s">
        <v>3</v>
      </c>
      <c r="B70" s="25" t="s">
        <v>101</v>
      </c>
      <c r="C70" s="5" t="s">
        <v>5</v>
      </c>
      <c r="D70" s="469" t="s">
        <v>172</v>
      </c>
      <c r="E70" s="469" t="e">
        <f>D70*0.9</f>
        <v>#VALUE!</v>
      </c>
      <c r="F70" s="469"/>
      <c r="G70" s="469"/>
      <c r="H70" s="469"/>
      <c r="I70" s="469"/>
      <c r="J70" s="469"/>
      <c r="K70" s="26"/>
      <c r="L70" s="26"/>
    </row>
    <row r="71" spans="1:12" s="29" customFormat="1" ht="70.900000000000006" customHeight="1" x14ac:dyDescent="0.2">
      <c r="A71" s="7" t="s">
        <v>7</v>
      </c>
      <c r="B71" s="8" t="s">
        <v>8</v>
      </c>
      <c r="C71" s="9" t="s">
        <v>9</v>
      </c>
      <c r="D71" s="30" t="s">
        <v>10</v>
      </c>
      <c r="E71" s="28" t="s">
        <v>11</v>
      </c>
      <c r="F71" s="5" t="s">
        <v>12</v>
      </c>
      <c r="G71" s="12" t="s">
        <v>13</v>
      </c>
      <c r="H71" s="12" t="s">
        <v>14</v>
      </c>
      <c r="I71" s="12" t="s">
        <v>15</v>
      </c>
      <c r="J71" s="12" t="s">
        <v>16</v>
      </c>
      <c r="K71" s="26"/>
      <c r="L71" s="26"/>
    </row>
    <row r="72" spans="1:12" s="29" customFormat="1" ht="31.5" x14ac:dyDescent="0.2">
      <c r="A72" s="13" t="s">
        <v>333</v>
      </c>
      <c r="B72" s="5" t="s">
        <v>334</v>
      </c>
      <c r="C72" s="7" t="s">
        <v>19</v>
      </c>
      <c r="D72" s="31" t="s">
        <v>335</v>
      </c>
      <c r="E72" s="28">
        <f t="shared" ref="E72:E77" si="5">D72*0.9</f>
        <v>1737</v>
      </c>
      <c r="F72" s="13" t="s">
        <v>21</v>
      </c>
      <c r="G72" s="16" t="s">
        <v>22</v>
      </c>
      <c r="H72" s="16" t="s">
        <v>23</v>
      </c>
      <c r="I72" s="12" t="s">
        <v>52</v>
      </c>
      <c r="J72" s="16" t="s">
        <v>25</v>
      </c>
      <c r="K72" s="26"/>
      <c r="L72" s="26"/>
    </row>
    <row r="73" spans="1:12" s="29" customFormat="1" ht="31.5" x14ac:dyDescent="0.2">
      <c r="A73" s="13" t="s">
        <v>336</v>
      </c>
      <c r="B73" s="5" t="s">
        <v>337</v>
      </c>
      <c r="C73" s="7" t="s">
        <v>19</v>
      </c>
      <c r="D73" s="31" t="s">
        <v>335</v>
      </c>
      <c r="E73" s="28">
        <f t="shared" si="5"/>
        <v>1737</v>
      </c>
      <c r="F73" s="13" t="s">
        <v>21</v>
      </c>
      <c r="G73" s="16" t="s">
        <v>22</v>
      </c>
      <c r="H73" s="16" t="s">
        <v>23</v>
      </c>
      <c r="I73" s="12" t="s">
        <v>52</v>
      </c>
      <c r="J73" s="16" t="s">
        <v>25</v>
      </c>
      <c r="K73" s="26"/>
      <c r="L73" s="26"/>
    </row>
    <row r="74" spans="1:12" s="29" customFormat="1" ht="31.5" x14ac:dyDescent="0.2">
      <c r="A74" s="13" t="s">
        <v>338</v>
      </c>
      <c r="B74" s="5" t="s">
        <v>339</v>
      </c>
      <c r="C74" s="7" t="s">
        <v>19</v>
      </c>
      <c r="D74" s="31" t="s">
        <v>335</v>
      </c>
      <c r="E74" s="28">
        <f t="shared" si="5"/>
        <v>1737</v>
      </c>
      <c r="F74" s="13" t="s">
        <v>21</v>
      </c>
      <c r="G74" s="16" t="s">
        <v>22</v>
      </c>
      <c r="H74" s="16" t="s">
        <v>23</v>
      </c>
      <c r="I74" s="12" t="s">
        <v>52</v>
      </c>
      <c r="J74" s="16" t="s">
        <v>25</v>
      </c>
      <c r="K74" s="26"/>
      <c r="L74" s="26"/>
    </row>
    <row r="75" spans="1:12" s="29" customFormat="1" ht="31.5" x14ac:dyDescent="0.2">
      <c r="A75" s="13" t="s">
        <v>340</v>
      </c>
      <c r="B75" s="5" t="s">
        <v>341</v>
      </c>
      <c r="C75" s="7" t="s">
        <v>19</v>
      </c>
      <c r="D75" s="31" t="s">
        <v>335</v>
      </c>
      <c r="E75" s="28">
        <f t="shared" si="5"/>
        <v>1737</v>
      </c>
      <c r="F75" s="13" t="s">
        <v>21</v>
      </c>
      <c r="G75" s="16" t="s">
        <v>22</v>
      </c>
      <c r="H75" s="16" t="s">
        <v>23</v>
      </c>
      <c r="I75" s="12" t="s">
        <v>52</v>
      </c>
      <c r="J75" s="16" t="s">
        <v>25</v>
      </c>
      <c r="K75" s="26"/>
      <c r="L75" s="26"/>
    </row>
    <row r="76" spans="1:12" s="29" customFormat="1" ht="31.5" x14ac:dyDescent="0.2">
      <c r="A76" s="13" t="s">
        <v>342</v>
      </c>
      <c r="B76" s="5" t="s">
        <v>343</v>
      </c>
      <c r="C76" s="7" t="s">
        <v>19</v>
      </c>
      <c r="D76" s="31" t="s">
        <v>344</v>
      </c>
      <c r="E76" s="28">
        <f t="shared" si="5"/>
        <v>1782</v>
      </c>
      <c r="F76" s="13" t="s">
        <v>21</v>
      </c>
      <c r="G76" s="16" t="s">
        <v>22</v>
      </c>
      <c r="H76" s="16" t="s">
        <v>23</v>
      </c>
      <c r="I76" s="12" t="s">
        <v>52</v>
      </c>
      <c r="J76" s="16" t="s">
        <v>25</v>
      </c>
      <c r="K76" s="26"/>
      <c r="L76" s="26"/>
    </row>
    <row r="77" spans="1:12" s="29" customFormat="1" ht="31.5" x14ac:dyDescent="0.2">
      <c r="A77" s="13" t="s">
        <v>345</v>
      </c>
      <c r="B77" s="5" t="s">
        <v>346</v>
      </c>
      <c r="C77" s="7" t="s">
        <v>19</v>
      </c>
      <c r="D77" s="31" t="s">
        <v>344</v>
      </c>
      <c r="E77" s="28">
        <f t="shared" si="5"/>
        <v>1782</v>
      </c>
      <c r="F77" s="13" t="s">
        <v>21</v>
      </c>
      <c r="G77" s="16" t="s">
        <v>22</v>
      </c>
      <c r="H77" s="16" t="s">
        <v>23</v>
      </c>
      <c r="I77" s="12" t="s">
        <v>52</v>
      </c>
      <c r="J77" s="16" t="s">
        <v>25</v>
      </c>
      <c r="K77" s="26"/>
      <c r="L77" s="26"/>
    </row>
    <row r="78" spans="1:12" s="29" customFormat="1" ht="15.75" x14ac:dyDescent="0.2">
      <c r="A78" s="4"/>
      <c r="B78" s="4"/>
      <c r="C78" s="4"/>
      <c r="D78" s="32"/>
      <c r="E78" s="28"/>
      <c r="F78" s="4"/>
      <c r="G78" s="4"/>
      <c r="H78" s="4"/>
      <c r="I78" s="4"/>
      <c r="J78" s="4"/>
      <c r="K78" s="26"/>
      <c r="L78" s="26"/>
    </row>
    <row r="79" spans="1:12" s="29" customFormat="1" ht="31.5" customHeight="1" x14ac:dyDescent="0.2">
      <c r="A79" s="5" t="s">
        <v>3</v>
      </c>
      <c r="B79" s="25" t="s">
        <v>121</v>
      </c>
      <c r="C79" s="5" t="s">
        <v>5</v>
      </c>
      <c r="D79" s="471" t="s">
        <v>347</v>
      </c>
      <c r="E79" s="471" t="e">
        <f>D79*0.9</f>
        <v>#VALUE!</v>
      </c>
      <c r="F79" s="471"/>
      <c r="G79" s="471"/>
      <c r="H79" s="471"/>
      <c r="I79" s="471"/>
      <c r="J79" s="471"/>
      <c r="K79" s="26"/>
      <c r="L79" s="26"/>
    </row>
    <row r="80" spans="1:12" s="29" customFormat="1" ht="64.150000000000006" customHeight="1" x14ac:dyDescent="0.2">
      <c r="A80" s="7" t="s">
        <v>7</v>
      </c>
      <c r="B80" s="8" t="s">
        <v>8</v>
      </c>
      <c r="C80" s="9" t="s">
        <v>9</v>
      </c>
      <c r="D80" s="30" t="s">
        <v>10</v>
      </c>
      <c r="E80" s="28" t="s">
        <v>11</v>
      </c>
      <c r="F80" s="5" t="s">
        <v>12</v>
      </c>
      <c r="G80" s="5" t="s">
        <v>13</v>
      </c>
      <c r="H80" s="5" t="s">
        <v>14</v>
      </c>
      <c r="I80" s="5" t="s">
        <v>15</v>
      </c>
      <c r="J80" s="12" t="s">
        <v>16</v>
      </c>
      <c r="K80" s="26"/>
      <c r="L80" s="26"/>
    </row>
    <row r="81" spans="1:12" s="29" customFormat="1" ht="31.5" x14ac:dyDescent="0.2">
      <c r="A81" s="13" t="s">
        <v>348</v>
      </c>
      <c r="B81" s="5" t="s">
        <v>349</v>
      </c>
      <c r="C81" s="7" t="s">
        <v>65</v>
      </c>
      <c r="D81" s="33" t="s">
        <v>350</v>
      </c>
      <c r="E81" s="28">
        <f t="shared" ref="E81:E86" si="6">D81*0.9</f>
        <v>175.5</v>
      </c>
      <c r="F81" s="13" t="s">
        <v>49</v>
      </c>
      <c r="G81" s="23" t="s">
        <v>68</v>
      </c>
      <c r="H81" s="23" t="s">
        <v>68</v>
      </c>
      <c r="I81" s="5" t="s">
        <v>52</v>
      </c>
      <c r="J81" s="16" t="s">
        <v>25</v>
      </c>
      <c r="K81" s="26"/>
      <c r="L81" s="26"/>
    </row>
    <row r="82" spans="1:12" s="29" customFormat="1" ht="31.5" x14ac:dyDescent="0.2">
      <c r="A82" s="13" t="s">
        <v>351</v>
      </c>
      <c r="B82" s="5" t="s">
        <v>352</v>
      </c>
      <c r="C82" s="7" t="s">
        <v>65</v>
      </c>
      <c r="D82" s="33" t="s">
        <v>350</v>
      </c>
      <c r="E82" s="28">
        <f t="shared" si="6"/>
        <v>175.5</v>
      </c>
      <c r="F82" s="13" t="s">
        <v>49</v>
      </c>
      <c r="G82" s="23" t="s">
        <v>68</v>
      </c>
      <c r="H82" s="23" t="s">
        <v>68</v>
      </c>
      <c r="I82" s="5" t="s">
        <v>52</v>
      </c>
      <c r="J82" s="16" t="s">
        <v>25</v>
      </c>
      <c r="K82" s="26"/>
      <c r="L82" s="26"/>
    </row>
    <row r="83" spans="1:12" s="29" customFormat="1" ht="31.5" x14ac:dyDescent="0.2">
      <c r="A83" s="13" t="s">
        <v>353</v>
      </c>
      <c r="B83" s="5" t="s">
        <v>354</v>
      </c>
      <c r="C83" s="7" t="s">
        <v>65</v>
      </c>
      <c r="D83" s="33" t="s">
        <v>350</v>
      </c>
      <c r="E83" s="28">
        <f t="shared" si="6"/>
        <v>175.5</v>
      </c>
      <c r="F83" s="13" t="s">
        <v>49</v>
      </c>
      <c r="G83" s="23" t="s">
        <v>68</v>
      </c>
      <c r="H83" s="23" t="s">
        <v>68</v>
      </c>
      <c r="I83" s="5" t="s">
        <v>52</v>
      </c>
      <c r="J83" s="16" t="s">
        <v>25</v>
      </c>
      <c r="K83" s="26"/>
      <c r="L83" s="26"/>
    </row>
    <row r="84" spans="1:12" s="29" customFormat="1" ht="31.5" x14ac:dyDescent="0.2">
      <c r="A84" s="13" t="s">
        <v>355</v>
      </c>
      <c r="B84" s="5" t="s">
        <v>356</v>
      </c>
      <c r="C84" s="7" t="s">
        <v>65</v>
      </c>
      <c r="D84" s="33" t="s">
        <v>350</v>
      </c>
      <c r="E84" s="28">
        <f t="shared" si="6"/>
        <v>175.5</v>
      </c>
      <c r="F84" s="13" t="s">
        <v>49</v>
      </c>
      <c r="G84" s="23" t="s">
        <v>68</v>
      </c>
      <c r="H84" s="23" t="s">
        <v>68</v>
      </c>
      <c r="I84" s="5" t="s">
        <v>52</v>
      </c>
      <c r="J84" s="16" t="s">
        <v>25</v>
      </c>
      <c r="K84" s="26"/>
      <c r="L84" s="26"/>
    </row>
    <row r="85" spans="1:12" s="29" customFormat="1" ht="39.75" x14ac:dyDescent="0.2">
      <c r="A85" s="13" t="s">
        <v>357</v>
      </c>
      <c r="B85" s="5" t="s">
        <v>358</v>
      </c>
      <c r="C85" s="7" t="s">
        <v>65</v>
      </c>
      <c r="D85" s="33" t="s">
        <v>350</v>
      </c>
      <c r="E85" s="28">
        <f t="shared" si="6"/>
        <v>175.5</v>
      </c>
      <c r="F85" s="13" t="s">
        <v>49</v>
      </c>
      <c r="G85" s="23" t="s">
        <v>68</v>
      </c>
      <c r="H85" s="23" t="s">
        <v>68</v>
      </c>
      <c r="I85" s="5" t="s">
        <v>52</v>
      </c>
      <c r="J85" s="16" t="s">
        <v>25</v>
      </c>
      <c r="K85" s="26"/>
      <c r="L85" s="26"/>
    </row>
    <row r="86" spans="1:12" s="29" customFormat="1" ht="31.5" x14ac:dyDescent="0.2">
      <c r="A86" s="13" t="s">
        <v>359</v>
      </c>
      <c r="B86" s="5" t="s">
        <v>360</v>
      </c>
      <c r="C86" s="7" t="s">
        <v>65</v>
      </c>
      <c r="D86" s="33" t="s">
        <v>350</v>
      </c>
      <c r="E86" s="28">
        <f t="shared" si="6"/>
        <v>175.5</v>
      </c>
      <c r="F86" s="13" t="s">
        <v>49</v>
      </c>
      <c r="G86" s="23" t="s">
        <v>68</v>
      </c>
      <c r="H86" s="23" t="s">
        <v>68</v>
      </c>
      <c r="I86" s="5" t="s">
        <v>52</v>
      </c>
      <c r="J86" s="16" t="s">
        <v>25</v>
      </c>
      <c r="K86" s="26"/>
      <c r="L86" s="26"/>
    </row>
    <row r="87" spans="1:12" s="29" customFormat="1" ht="15.75" x14ac:dyDescent="0.2">
      <c r="A87" s="4"/>
      <c r="B87" s="4"/>
      <c r="C87" s="4"/>
      <c r="D87" s="32"/>
      <c r="E87" s="28"/>
      <c r="F87" s="4"/>
      <c r="G87" s="4"/>
      <c r="H87" s="4"/>
      <c r="I87" s="4"/>
      <c r="J87" s="4"/>
      <c r="K87" s="26"/>
      <c r="L87" s="26"/>
    </row>
    <row r="88" spans="1:12" s="29" customFormat="1" ht="31.5" customHeight="1" x14ac:dyDescent="0.2">
      <c r="A88" s="5" t="s">
        <v>3</v>
      </c>
      <c r="B88" s="21" t="s">
        <v>134</v>
      </c>
      <c r="C88" s="5" t="s">
        <v>5</v>
      </c>
      <c r="D88" s="471" t="s">
        <v>347</v>
      </c>
      <c r="E88" s="471" t="e">
        <f>D88*0.9</f>
        <v>#VALUE!</v>
      </c>
      <c r="F88" s="471"/>
      <c r="G88" s="471"/>
      <c r="H88" s="471"/>
      <c r="I88" s="471"/>
      <c r="J88" s="471"/>
      <c r="K88" s="26"/>
      <c r="L88" s="26"/>
    </row>
    <row r="89" spans="1:12" s="29" customFormat="1" ht="55.15" customHeight="1" x14ac:dyDescent="0.2">
      <c r="A89" s="7" t="s">
        <v>7</v>
      </c>
      <c r="B89" s="8" t="s">
        <v>8</v>
      </c>
      <c r="C89" s="9" t="s">
        <v>9</v>
      </c>
      <c r="D89" s="30" t="s">
        <v>10</v>
      </c>
      <c r="E89" s="28" t="s">
        <v>11</v>
      </c>
      <c r="F89" s="5" t="s">
        <v>12</v>
      </c>
      <c r="G89" s="5" t="s">
        <v>13</v>
      </c>
      <c r="H89" s="5" t="s">
        <v>14</v>
      </c>
      <c r="I89" s="5" t="s">
        <v>15</v>
      </c>
      <c r="J89" s="12" t="s">
        <v>16</v>
      </c>
      <c r="K89" s="26"/>
      <c r="L89" s="26"/>
    </row>
    <row r="90" spans="1:12" s="29" customFormat="1" ht="31.5" x14ac:dyDescent="0.2">
      <c r="A90" s="13" t="s">
        <v>361</v>
      </c>
      <c r="B90" s="5" t="s">
        <v>362</v>
      </c>
      <c r="C90" s="7" t="s">
        <v>65</v>
      </c>
      <c r="D90" s="33" t="s">
        <v>363</v>
      </c>
      <c r="E90" s="28">
        <f>D90*0.9</f>
        <v>85.5</v>
      </c>
      <c r="F90" s="13" t="s">
        <v>138</v>
      </c>
      <c r="G90" s="23" t="s">
        <v>68</v>
      </c>
      <c r="H90" s="23" t="s">
        <v>68</v>
      </c>
      <c r="I90" s="5" t="s">
        <v>52</v>
      </c>
      <c r="J90" s="16" t="s">
        <v>25</v>
      </c>
      <c r="K90" s="26"/>
      <c r="L90" s="26"/>
    </row>
    <row r="91" spans="1:12" s="29" customFormat="1" ht="31.5" x14ac:dyDescent="0.2">
      <c r="A91" s="13" t="s">
        <v>364</v>
      </c>
      <c r="B91" s="5" t="s">
        <v>365</v>
      </c>
      <c r="C91" s="7" t="s">
        <v>65</v>
      </c>
      <c r="D91" s="33" t="s">
        <v>363</v>
      </c>
      <c r="E91" s="28">
        <f>D91*0.9</f>
        <v>85.5</v>
      </c>
      <c r="F91" s="13" t="s">
        <v>138</v>
      </c>
      <c r="G91" s="23" t="s">
        <v>68</v>
      </c>
      <c r="H91" s="23" t="s">
        <v>68</v>
      </c>
      <c r="I91" s="5" t="s">
        <v>52</v>
      </c>
      <c r="J91" s="16" t="s">
        <v>25</v>
      </c>
      <c r="K91" s="26"/>
      <c r="L91" s="26"/>
    </row>
    <row r="92" spans="1:12" s="29" customFormat="1" ht="15.75" x14ac:dyDescent="0.2">
      <c r="A92" s="4"/>
      <c r="B92" s="4"/>
      <c r="C92" s="4"/>
      <c r="D92" s="32"/>
      <c r="E92" s="28"/>
      <c r="F92" s="4"/>
      <c r="G92" s="4"/>
      <c r="H92" s="4"/>
      <c r="I92" s="4"/>
      <c r="J92" s="4"/>
      <c r="K92" s="26"/>
      <c r="L92" s="26"/>
    </row>
    <row r="93" spans="1:12" s="29" customFormat="1" ht="31.5" customHeight="1" x14ac:dyDescent="0.2">
      <c r="A93" s="5" t="s">
        <v>3</v>
      </c>
      <c r="B93" s="21" t="s">
        <v>134</v>
      </c>
      <c r="C93" s="5" t="s">
        <v>5</v>
      </c>
      <c r="D93" s="471" t="s">
        <v>347</v>
      </c>
      <c r="E93" s="471" t="e">
        <f>D93*0.9</f>
        <v>#VALUE!</v>
      </c>
      <c r="F93" s="471"/>
      <c r="G93" s="471"/>
      <c r="H93" s="471"/>
      <c r="I93" s="471"/>
      <c r="J93" s="471"/>
      <c r="K93" s="26"/>
      <c r="L93" s="26"/>
    </row>
    <row r="94" spans="1:12" s="29" customFormat="1" ht="68.650000000000006" customHeight="1" x14ac:dyDescent="0.2">
      <c r="A94" s="7" t="s">
        <v>7</v>
      </c>
      <c r="B94" s="8" t="s">
        <v>8</v>
      </c>
      <c r="C94" s="12" t="s">
        <v>9</v>
      </c>
      <c r="D94" s="35" t="s">
        <v>10</v>
      </c>
      <c r="E94" s="28" t="s">
        <v>11</v>
      </c>
      <c r="F94" s="12" t="s">
        <v>12</v>
      </c>
      <c r="G94" s="12" t="s">
        <v>13</v>
      </c>
      <c r="H94" s="12" t="s">
        <v>14</v>
      </c>
      <c r="I94" s="12" t="s">
        <v>15</v>
      </c>
      <c r="J94" s="12" t="s">
        <v>16</v>
      </c>
      <c r="K94" s="26"/>
      <c r="L94" s="26"/>
    </row>
    <row r="95" spans="1:12" s="29" customFormat="1" ht="31.5" x14ac:dyDescent="0.2">
      <c r="A95" s="13" t="s">
        <v>366</v>
      </c>
      <c r="B95" s="5" t="s">
        <v>367</v>
      </c>
      <c r="C95" s="12" t="s">
        <v>65</v>
      </c>
      <c r="D95" s="36" t="s">
        <v>363</v>
      </c>
      <c r="E95" s="28">
        <f>D95*0.9</f>
        <v>85.5</v>
      </c>
      <c r="F95" s="16" t="s">
        <v>138</v>
      </c>
      <c r="G95" s="16" t="s">
        <v>68</v>
      </c>
      <c r="H95" s="16" t="s">
        <v>68</v>
      </c>
      <c r="I95" s="12" t="s">
        <v>52</v>
      </c>
      <c r="J95" s="16" t="s">
        <v>25</v>
      </c>
      <c r="K95" s="26"/>
      <c r="L95" s="26"/>
    </row>
    <row r="96" spans="1:12" s="29" customFormat="1" ht="31.5" x14ac:dyDescent="0.2">
      <c r="A96" s="13" t="s">
        <v>368</v>
      </c>
      <c r="B96" s="5" t="s">
        <v>369</v>
      </c>
      <c r="C96" s="12" t="s">
        <v>65</v>
      </c>
      <c r="D96" s="36" t="s">
        <v>363</v>
      </c>
      <c r="E96" s="28">
        <f>D96*0.9</f>
        <v>85.5</v>
      </c>
      <c r="F96" s="16" t="s">
        <v>138</v>
      </c>
      <c r="G96" s="16" t="s">
        <v>68</v>
      </c>
      <c r="H96" s="16" t="s">
        <v>68</v>
      </c>
      <c r="I96" s="12" t="s">
        <v>52</v>
      </c>
      <c r="J96" s="16" t="s">
        <v>25</v>
      </c>
      <c r="K96" s="26"/>
      <c r="L96" s="26"/>
    </row>
    <row r="97" spans="1:12" s="29" customFormat="1" ht="39.75" x14ac:dyDescent="0.2">
      <c r="A97" s="13" t="s">
        <v>370</v>
      </c>
      <c r="B97" s="5" t="s">
        <v>371</v>
      </c>
      <c r="C97" s="12" t="s">
        <v>65</v>
      </c>
      <c r="D97" s="36" t="s">
        <v>363</v>
      </c>
      <c r="E97" s="28">
        <f>D97*0.9</f>
        <v>85.5</v>
      </c>
      <c r="F97" s="16" t="s">
        <v>138</v>
      </c>
      <c r="G97" s="16" t="s">
        <v>68</v>
      </c>
      <c r="H97" s="16" t="s">
        <v>68</v>
      </c>
      <c r="I97" s="12" t="s">
        <v>52</v>
      </c>
      <c r="J97" s="16" t="s">
        <v>25</v>
      </c>
      <c r="K97" s="26"/>
      <c r="L97" s="26"/>
    </row>
    <row r="98" spans="1:12" s="29" customFormat="1" ht="31.5" x14ac:dyDescent="0.2">
      <c r="A98" s="13" t="s">
        <v>372</v>
      </c>
      <c r="B98" s="5" t="s">
        <v>373</v>
      </c>
      <c r="C98" s="12" t="s">
        <v>65</v>
      </c>
      <c r="D98" s="36" t="s">
        <v>363</v>
      </c>
      <c r="E98" s="28">
        <f>D98*0.9</f>
        <v>85.5</v>
      </c>
      <c r="F98" s="16" t="s">
        <v>138</v>
      </c>
      <c r="G98" s="16" t="s">
        <v>68</v>
      </c>
      <c r="H98" s="16" t="s">
        <v>68</v>
      </c>
      <c r="I98" s="12" t="s">
        <v>52</v>
      </c>
      <c r="J98" s="16" t="s">
        <v>25</v>
      </c>
      <c r="K98" s="26"/>
      <c r="L98" s="26"/>
    </row>
    <row r="99" spans="1:12" s="29" customFormat="1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 s="29" customFormat="1" x14ac:dyDescent="0.2">
      <c r="A100" s="37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x14ac:dyDescent="0.2">
      <c r="A102" s="38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x14ac:dyDescent="0.2">
      <c r="A103" s="38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</sheetData>
  <sheetProtection selectLockedCells="1" selectUnlockedCells="1"/>
  <mergeCells count="12">
    <mergeCell ref="D88:J88"/>
    <mergeCell ref="D93:J93"/>
    <mergeCell ref="D47:J47"/>
    <mergeCell ref="D58:J58"/>
    <mergeCell ref="D66:J66"/>
    <mergeCell ref="D70:J70"/>
    <mergeCell ref="D79:J79"/>
    <mergeCell ref="D4:J4"/>
    <mergeCell ref="D13:J13"/>
    <mergeCell ref="D22:J22"/>
    <mergeCell ref="D31:J31"/>
    <mergeCell ref="D40:J40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N134"/>
  <sheetViews>
    <sheetView zoomScale="90" zoomScaleNormal="90" zoomScaleSheetLayoutView="70" workbookViewId="0">
      <selection activeCell="E4" sqref="E1:E65536"/>
    </sheetView>
  </sheetViews>
  <sheetFormatPr defaultRowHeight="12.75" x14ac:dyDescent="0.2"/>
  <cols>
    <col min="1" max="1" width="18.7109375" customWidth="1"/>
    <col min="2" max="2" width="39.28515625" customWidth="1"/>
    <col min="3" max="3" width="0.140625" customWidth="1"/>
    <col min="4" max="4" width="17.140625" customWidth="1"/>
    <col min="5" max="6" width="14" customWidth="1"/>
    <col min="7" max="7" width="13.28515625" customWidth="1"/>
    <col min="8" max="8" width="13.42578125" customWidth="1"/>
    <col min="9" max="9" width="11.85546875" customWidth="1"/>
    <col min="10" max="10" width="15.7109375" customWidth="1"/>
    <col min="11" max="11" width="22.140625" customWidth="1"/>
  </cols>
  <sheetData>
    <row r="1" spans="1:14" ht="70.5" customHeight="1" thickBot="1" x14ac:dyDescent="0.25">
      <c r="A1" s="55" t="str">
        <f>[2]Traduzioni!$B$4</f>
        <v>СЕРИЯ</v>
      </c>
      <c r="B1" s="475" t="s">
        <v>1612</v>
      </c>
      <c r="C1" s="56"/>
      <c r="D1" s="517" t="s">
        <v>1383</v>
      </c>
      <c r="E1" s="517"/>
      <c r="F1" s="517"/>
      <c r="G1" s="517"/>
      <c r="H1" s="517"/>
      <c r="I1" s="57"/>
      <c r="J1" s="57"/>
      <c r="K1" s="58"/>
      <c r="L1" s="51"/>
      <c r="M1" s="51"/>
      <c r="N1" s="51"/>
    </row>
    <row r="2" spans="1:14" ht="28.5" hidden="1" customHeight="1" thickBot="1" x14ac:dyDescent="0.25">
      <c r="A2" s="60" t="str">
        <f>[2]Traduzioni!$A$4</f>
        <v>SERIE</v>
      </c>
      <c r="B2" s="475"/>
      <c r="C2" s="61"/>
      <c r="D2" s="518" t="str">
        <f>[1]Traduzioni!$A$101</f>
        <v xml:space="preserve"> Gres Porcellanato colorato in massa         Full Body Coloured Porcelain Stoneware</v>
      </c>
      <c r="E2" s="518"/>
      <c r="F2" s="518"/>
      <c r="G2" s="518"/>
      <c r="H2" s="518"/>
      <c r="I2" s="62"/>
      <c r="J2" s="62"/>
      <c r="K2" s="63"/>
      <c r="L2" s="51"/>
      <c r="M2" s="51"/>
      <c r="N2" s="51"/>
    </row>
    <row r="3" spans="1:14" ht="36.200000000000003" customHeight="1" thickBot="1" x14ac:dyDescent="0.25">
      <c r="A3" s="64" t="str">
        <f>[2]Traduzioni!$C$4</f>
        <v xml:space="preserve">SERIES </v>
      </c>
      <c r="B3" s="475"/>
      <c r="C3" s="65"/>
      <c r="D3" s="519" t="s">
        <v>1134</v>
      </c>
      <c r="E3" s="519"/>
      <c r="F3" s="519"/>
      <c r="G3" s="519"/>
      <c r="H3" s="519"/>
      <c r="I3" s="519"/>
      <c r="J3" s="519"/>
      <c r="K3" s="519"/>
      <c r="L3" s="51"/>
      <c r="M3" s="51"/>
      <c r="N3" s="51"/>
    </row>
    <row r="4" spans="1:14" ht="12.75" customHeight="1" thickBot="1" x14ac:dyDescent="0.25">
      <c r="A4" s="66"/>
      <c r="B4" s="127"/>
      <c r="C4" s="127"/>
      <c r="D4" s="51"/>
      <c r="E4" s="113"/>
      <c r="F4" s="113"/>
      <c r="G4" s="66"/>
      <c r="H4" s="66"/>
      <c r="I4" s="66"/>
      <c r="J4" s="51"/>
      <c r="K4" s="66"/>
      <c r="L4" s="51"/>
      <c r="M4" s="51"/>
      <c r="N4" s="51"/>
    </row>
    <row r="5" spans="1:14" s="165" customFormat="1" ht="57" customHeight="1" thickBot="1" x14ac:dyDescent="0.25">
      <c r="A5" s="68" t="str">
        <f>[2]Traduzioni!$B$5</f>
        <v>ФОРМАТ</v>
      </c>
      <c r="B5" s="476" t="s">
        <v>4</v>
      </c>
      <c r="C5" s="476"/>
      <c r="D5" s="69" t="str">
        <f>[2]Traduzioni!$B$6</f>
        <v>ОБРАБОТКА:</v>
      </c>
      <c r="E5" s="115"/>
      <c r="F5" s="115"/>
      <c r="G5" s="535" t="str">
        <f>[2]Traduzioni!$B$17</f>
        <v>Натуральная и реттифицированная</v>
      </c>
      <c r="H5" s="535"/>
      <c r="I5" s="535"/>
      <c r="J5" s="535"/>
      <c r="K5" s="535"/>
      <c r="L5" s="59"/>
      <c r="M5" s="59"/>
      <c r="N5" s="59"/>
    </row>
    <row r="6" spans="1:14" s="165" customFormat="1" ht="0.75" hidden="1" customHeight="1" thickBot="1" x14ac:dyDescent="0.25">
      <c r="A6" s="73" t="str">
        <f>[2]Traduzioni!$A$5</f>
        <v>FORMATO</v>
      </c>
      <c r="B6" s="476"/>
      <c r="C6" s="476"/>
      <c r="D6" s="116" t="str">
        <f>[2]Traduzioni!$A$6</f>
        <v>FINITURA:</v>
      </c>
      <c r="E6" s="117"/>
      <c r="F6" s="117"/>
      <c r="G6" s="478" t="str">
        <f>[2]Traduzioni!$A$17</f>
        <v>Naturale e rettificato</v>
      </c>
      <c r="H6" s="478"/>
      <c r="I6" s="478"/>
      <c r="J6" s="76"/>
      <c r="K6" s="77"/>
      <c r="L6" s="59"/>
      <c r="M6" s="59"/>
      <c r="N6" s="59"/>
    </row>
    <row r="7" spans="1:14" s="165" customFormat="1" ht="21" hidden="1" customHeight="1" thickBot="1" x14ac:dyDescent="0.25">
      <c r="A7" s="78" t="str">
        <f>[2]Traduzioni!$C$5</f>
        <v>SIZE</v>
      </c>
      <c r="B7" s="476"/>
      <c r="C7" s="476"/>
      <c r="D7" s="118" t="str">
        <f>[2]Traduzioni!$C$6</f>
        <v>FINISH:</v>
      </c>
      <c r="E7" s="119"/>
      <c r="F7" s="119"/>
      <c r="G7" s="479" t="str">
        <f>[2]Traduzioni!$C$17</f>
        <v>Matt and rectified</v>
      </c>
      <c r="H7" s="479"/>
      <c r="I7" s="479"/>
      <c r="J7" s="81"/>
      <c r="K7" s="82"/>
      <c r="L7" s="59"/>
      <c r="M7" s="59"/>
      <c r="N7" s="59"/>
    </row>
    <row r="8" spans="1:14" ht="16.5" hidden="1" thickBot="1" x14ac:dyDescent="0.25">
      <c r="A8" s="66"/>
      <c r="B8" s="66"/>
      <c r="C8" s="66"/>
      <c r="D8" s="51"/>
      <c r="E8" s="66"/>
      <c r="F8" s="66"/>
      <c r="G8" s="66"/>
      <c r="H8" s="66"/>
      <c r="I8" s="66"/>
      <c r="J8" s="51"/>
      <c r="K8" s="66"/>
      <c r="L8" s="67"/>
      <c r="M8" s="67"/>
      <c r="N8" s="67"/>
    </row>
    <row r="9" spans="1:14" ht="41.25" customHeight="1" thickBot="1" x14ac:dyDescent="0.25">
      <c r="A9" s="83" t="str">
        <f>[2]Traduzioni!$B$7</f>
        <v>КОД</v>
      </c>
      <c r="B9" s="84" t="str">
        <f>[2]Traduzioni!$B$8</f>
        <v>АРТИКУЛ</v>
      </c>
      <c r="C9" s="85"/>
      <c r="D9" s="83" t="str">
        <f>[2]Traduzioni!$B$9</f>
        <v>ЕД.ИЗМ.</v>
      </c>
      <c r="E9" s="86" t="str">
        <f>[2]Traduzioni!$B$10</f>
        <v>РУБЛИ</v>
      </c>
      <c r="F9" s="86" t="str">
        <f>[2]Traduzioni!$B$10</f>
        <v>РУБЛИ</v>
      </c>
      <c r="G9" s="87" t="str">
        <f>[2]Traduzioni!$B$13</f>
        <v>Штук в коробке</v>
      </c>
      <c r="H9" s="87" t="str">
        <f>[2]Traduzioni!$B$14</f>
        <v>М2 в коробке</v>
      </c>
      <c r="I9" s="87" t="str">
        <f>[2]Traduzioni!$B$15</f>
        <v>М2 в паллете</v>
      </c>
      <c r="J9" s="87" t="str">
        <f>[2]Traduzioni!$B$11</f>
        <v>Минималь-ный заказ</v>
      </c>
      <c r="K9" s="87" t="str">
        <f>[2]Traduzioni!$B$12</f>
        <v>Продается только коробками</v>
      </c>
      <c r="L9" s="51"/>
      <c r="M9" s="51"/>
      <c r="N9" s="51"/>
    </row>
    <row r="10" spans="1:14" ht="20.25" hidden="1" customHeight="1" thickBot="1" x14ac:dyDescent="0.25">
      <c r="A10" s="88" t="str">
        <f>[2]Traduzioni!$A$7</f>
        <v>CODICE</v>
      </c>
      <c r="B10" s="89" t="str">
        <f>[2]Traduzioni!$A$8</f>
        <v>ARTICOLO</v>
      </c>
      <c r="C10" s="90"/>
      <c r="D10" s="88" t="str">
        <f>[2]Traduzioni!$A$9</f>
        <v>U.M.</v>
      </c>
      <c r="E10" s="91" t="str">
        <f>[2]Traduzioni!$A$10</f>
        <v>RUBLI</v>
      </c>
      <c r="F10" s="91" t="str">
        <f>[2]Traduzioni!$A$10</f>
        <v>RUBLI</v>
      </c>
      <c r="G10" s="92" t="str">
        <f>[2]Traduzioni!$A$13</f>
        <v>Pz per scatola</v>
      </c>
      <c r="H10" s="92" t="str">
        <f>[2]Traduzioni!$A$14</f>
        <v>Mq per scatola</v>
      </c>
      <c r="I10" s="92" t="str">
        <f>[2]Traduzioni!$A$15</f>
        <v>Mq per pallet</v>
      </c>
      <c r="J10" s="92" t="str">
        <f>[2]Traduzioni!$A$11</f>
        <v>Ordine minimo</v>
      </c>
      <c r="K10" s="92" t="str">
        <f>[2]Traduzioni!$A$12</f>
        <v>Venduto solo a scatole intere</v>
      </c>
      <c r="L10" s="51"/>
      <c r="M10" s="51"/>
      <c r="N10" s="51"/>
    </row>
    <row r="11" spans="1:14" ht="18.75" hidden="1" customHeight="1" thickBot="1" x14ac:dyDescent="0.25">
      <c r="A11" s="93" t="str">
        <f>[2]Traduzioni!$C$7</f>
        <v>CODE</v>
      </c>
      <c r="B11" s="94" t="str">
        <f>[2]Traduzioni!$C$8</f>
        <v>ITEM</v>
      </c>
      <c r="C11" s="95"/>
      <c r="D11" s="93" t="str">
        <f>[2]Traduzioni!$C$9</f>
        <v>U.M.</v>
      </c>
      <c r="E11" s="96" t="str">
        <f>[2]Traduzioni!$C$10</f>
        <v>RUBLES</v>
      </c>
      <c r="F11" s="96" t="str">
        <f>[2]Traduzioni!$C$10</f>
        <v>RUBLES</v>
      </c>
      <c r="G11" s="97" t="str">
        <f>[2]Traduzioni!$C$13</f>
        <v>Pieces in a box</v>
      </c>
      <c r="H11" s="97" t="str">
        <f>[2]Traduzioni!$C$14</f>
        <v xml:space="preserve">Sqm in a box </v>
      </c>
      <c r="I11" s="97" t="str">
        <f>[2]Traduzioni!$C$15</f>
        <v xml:space="preserve">Sqm per pallet </v>
      </c>
      <c r="J11" s="97" t="str">
        <f>[2]Traduzioni!$C$11</f>
        <v>Min. Qty to be ordered</v>
      </c>
      <c r="K11" s="97" t="str">
        <f>[2]Traduzioni!$C$12</f>
        <v>Sold for full boxes only</v>
      </c>
      <c r="L11" s="51"/>
      <c r="M11" s="51"/>
      <c r="N11" s="51"/>
    </row>
    <row r="12" spans="1:14" ht="32.25" thickBot="1" x14ac:dyDescent="0.25">
      <c r="A12" s="262">
        <v>610010000301</v>
      </c>
      <c r="B12" s="99" t="s">
        <v>1613</v>
      </c>
      <c r="C12" s="265"/>
      <c r="D12" s="480" t="s">
        <v>806</v>
      </c>
      <c r="E12" s="559">
        <v>1237</v>
      </c>
      <c r="F12" s="482">
        <v>1113</v>
      </c>
      <c r="G12" s="692">
        <v>3</v>
      </c>
      <c r="H12" s="596">
        <v>1.08</v>
      </c>
      <c r="I12" s="596">
        <v>38.880000000000003</v>
      </c>
      <c r="J12" s="484" t="str">
        <f>[2]Traduzioni!$A$87</f>
        <v>паллета  pallet</v>
      </c>
      <c r="K12" s="596" t="str">
        <f>[2]Traduzioni!$A$85</f>
        <v>да - sì - yes</v>
      </c>
      <c r="L12" s="67"/>
      <c r="M12" s="67"/>
      <c r="N12" s="67"/>
    </row>
    <row r="13" spans="1:14" ht="37.5" customHeight="1" thickBot="1" x14ac:dyDescent="0.25">
      <c r="A13" s="262">
        <v>610010000302</v>
      </c>
      <c r="B13" s="99" t="s">
        <v>1614</v>
      </c>
      <c r="C13" s="265"/>
      <c r="D13" s="480"/>
      <c r="E13" s="559"/>
      <c r="F13" s="482"/>
      <c r="G13" s="692"/>
      <c r="H13" s="596"/>
      <c r="I13" s="596"/>
      <c r="J13" s="484"/>
      <c r="K13" s="596"/>
      <c r="L13" s="51"/>
      <c r="M13" s="51"/>
      <c r="N13" s="51"/>
    </row>
    <row r="14" spans="1:14" ht="31.5" x14ac:dyDescent="0.2">
      <c r="A14" s="262">
        <v>610010000305</v>
      </c>
      <c r="B14" s="99" t="s">
        <v>1615</v>
      </c>
      <c r="C14" s="266"/>
      <c r="D14" s="480"/>
      <c r="E14" s="559"/>
      <c r="F14" s="482"/>
      <c r="G14" s="692"/>
      <c r="H14" s="596"/>
      <c r="I14" s="596"/>
      <c r="J14" s="484" t="str">
        <f>[2]Traduzioni!$A$87</f>
        <v>паллета  pallet</v>
      </c>
      <c r="K14" s="596" t="str">
        <f>[2]Traduzioni!$A$85</f>
        <v>да - sì - yes</v>
      </c>
      <c r="L14" s="51"/>
      <c r="M14" s="51"/>
      <c r="N14" s="51"/>
    </row>
    <row r="15" spans="1:14" ht="31.5" x14ac:dyDescent="0.2">
      <c r="A15" s="262">
        <v>610010000303</v>
      </c>
      <c r="B15" s="99" t="s">
        <v>1616</v>
      </c>
      <c r="C15" s="266"/>
      <c r="D15" s="485" t="s">
        <v>806</v>
      </c>
      <c r="E15" s="559">
        <v>1350</v>
      </c>
      <c r="F15" s="487">
        <v>1215</v>
      </c>
      <c r="G15" s="693">
        <v>3</v>
      </c>
      <c r="H15" s="608">
        <v>1.08</v>
      </c>
      <c r="I15" s="608">
        <v>38.880000000000003</v>
      </c>
      <c r="J15" s="609" t="str">
        <f>[2]Traduzioni!$A$87</f>
        <v>паллета  pallet</v>
      </c>
      <c r="K15" s="609" t="str">
        <f>[2]Traduzioni!$A$85</f>
        <v>да - sì - yes</v>
      </c>
      <c r="L15" s="51"/>
      <c r="M15" s="51"/>
      <c r="N15" s="51"/>
    </row>
    <row r="16" spans="1:14" ht="33" customHeight="1" x14ac:dyDescent="0.2">
      <c r="A16" s="262">
        <v>610010000304</v>
      </c>
      <c r="B16" s="99" t="s">
        <v>1617</v>
      </c>
      <c r="C16" s="266"/>
      <c r="D16" s="485"/>
      <c r="E16" s="559"/>
      <c r="F16" s="487"/>
      <c r="G16" s="693">
        <v>6</v>
      </c>
      <c r="H16" s="608">
        <v>1.2150000000000001</v>
      </c>
      <c r="I16" s="608">
        <v>40.094999999999999</v>
      </c>
      <c r="J16" s="609" t="str">
        <f>[2]Traduzioni!$A$87</f>
        <v>паллета  pallet</v>
      </c>
      <c r="K16" s="609" t="str">
        <f>[2]Traduzioni!$A$85</f>
        <v>да - sì - yes</v>
      </c>
      <c r="L16" s="67"/>
      <c r="M16" s="67"/>
      <c r="N16" s="67"/>
    </row>
    <row r="17" spans="1:14" ht="21" customHeight="1" thickBot="1" x14ac:dyDescent="0.25">
      <c r="A17" s="66"/>
      <c r="B17" s="127"/>
      <c r="C17" s="127"/>
      <c r="D17" s="51"/>
      <c r="E17" s="113"/>
      <c r="F17" s="113"/>
      <c r="G17" s="66"/>
      <c r="H17" s="66"/>
      <c r="I17" s="66"/>
      <c r="J17" s="51"/>
      <c r="K17" s="66"/>
      <c r="L17" s="67"/>
      <c r="M17" s="67"/>
      <c r="N17" s="67"/>
    </row>
    <row r="18" spans="1:14" ht="33.75" hidden="1" customHeight="1" thickBot="1" x14ac:dyDescent="0.25">
      <c r="A18" s="66"/>
      <c r="B18" s="127"/>
      <c r="C18" s="127"/>
      <c r="D18" s="51"/>
      <c r="E18" s="113"/>
      <c r="F18" s="113"/>
      <c r="G18" s="66"/>
      <c r="H18" s="66"/>
      <c r="I18" s="66"/>
      <c r="J18" s="51"/>
      <c r="K18" s="66"/>
      <c r="L18" s="67"/>
      <c r="M18" s="67"/>
      <c r="N18" s="67"/>
    </row>
    <row r="19" spans="1:14" ht="30" customHeight="1" thickBot="1" x14ac:dyDescent="0.25">
      <c r="A19" s="68" t="str">
        <f>[2]Traduzioni!$B$5</f>
        <v>ФОРМАТ</v>
      </c>
      <c r="B19" s="598" t="s">
        <v>1618</v>
      </c>
      <c r="C19" s="598"/>
      <c r="D19" s="69" t="str">
        <f>[2]Traduzioni!$B$6</f>
        <v>ОБРАБОТКА:</v>
      </c>
      <c r="E19" s="115"/>
      <c r="F19" s="115"/>
      <c r="G19" s="477" t="str">
        <f>[2]Traduzioni!$B$16</f>
        <v>Натуральная</v>
      </c>
      <c r="H19" s="477"/>
      <c r="I19" s="477"/>
      <c r="J19" s="71"/>
      <c r="K19" s="72"/>
      <c r="L19" s="67"/>
      <c r="M19" s="67"/>
      <c r="N19" s="67"/>
    </row>
    <row r="20" spans="1:14" ht="32.25" hidden="1" customHeight="1" thickBot="1" x14ac:dyDescent="0.25">
      <c r="A20" s="73" t="str">
        <f>[2]Traduzioni!$A$5</f>
        <v>FORMATO</v>
      </c>
      <c r="B20" s="599" t="s">
        <v>1619</v>
      </c>
      <c r="C20" s="599"/>
      <c r="D20" s="116" t="str">
        <f>[2]Traduzioni!$A$6</f>
        <v>FINITURA:</v>
      </c>
      <c r="E20" s="117"/>
      <c r="F20" s="117"/>
      <c r="G20" s="478" t="str">
        <f>[2]Traduzioni!$A$16</f>
        <v>Naturale</v>
      </c>
      <c r="H20" s="478"/>
      <c r="I20" s="478"/>
      <c r="J20" s="76"/>
      <c r="K20" s="77"/>
      <c r="L20" s="67"/>
      <c r="M20" s="67"/>
      <c r="N20" s="67"/>
    </row>
    <row r="21" spans="1:14" ht="21" hidden="1" customHeight="1" thickBot="1" x14ac:dyDescent="0.25">
      <c r="A21" s="78" t="str">
        <f>[2]Traduzioni!$C$5</f>
        <v>SIZE</v>
      </c>
      <c r="B21" s="600" t="s">
        <v>1620</v>
      </c>
      <c r="C21" s="600"/>
      <c r="D21" s="118" t="str">
        <f>[2]Traduzioni!$C$6</f>
        <v>FINISH:</v>
      </c>
      <c r="E21" s="119"/>
      <c r="F21" s="119"/>
      <c r="G21" s="479" t="str">
        <f>[2]Traduzioni!$C$16</f>
        <v>Matt</v>
      </c>
      <c r="H21" s="479"/>
      <c r="I21" s="479"/>
      <c r="J21" s="81"/>
      <c r="K21" s="82"/>
      <c r="L21" s="67"/>
      <c r="M21" s="67"/>
      <c r="N21" s="67"/>
    </row>
    <row r="22" spans="1:14" ht="16.5" hidden="1" thickBot="1" x14ac:dyDescent="0.25">
      <c r="A22" s="66"/>
      <c r="B22" s="66"/>
      <c r="C22" s="66"/>
      <c r="D22" s="51"/>
      <c r="E22" s="113"/>
      <c r="F22" s="113"/>
      <c r="G22" s="66"/>
      <c r="H22" s="66"/>
      <c r="I22" s="66"/>
      <c r="J22" s="51"/>
      <c r="K22" s="66"/>
      <c r="L22" s="67"/>
      <c r="M22" s="67"/>
      <c r="N22" s="67"/>
    </row>
    <row r="23" spans="1:14" ht="39" customHeight="1" x14ac:dyDescent="0.2">
      <c r="A23" s="405" t="str">
        <f>[2]Traduzioni!$B$7</f>
        <v>КОД</v>
      </c>
      <c r="B23" s="406" t="str">
        <f>[2]Traduzioni!$B$8</f>
        <v>АРТИКУЛ</v>
      </c>
      <c r="C23" s="85"/>
      <c r="D23" s="83" t="str">
        <f>[2]Traduzioni!$B$9</f>
        <v>ЕД.ИЗМ.</v>
      </c>
      <c r="E23" s="86" t="str">
        <f>[2]Traduzioni!$B$10</f>
        <v>РУБЛИ</v>
      </c>
      <c r="F23" s="86" t="str">
        <f>[2]Traduzioni!$B$10</f>
        <v>РУБЛИ</v>
      </c>
      <c r="G23" s="87" t="str">
        <f>[2]Traduzioni!$B$13</f>
        <v>Штук в коробке</v>
      </c>
      <c r="H23" s="87" t="str">
        <f>[2]Traduzioni!$B$14</f>
        <v>М2 в коробке</v>
      </c>
      <c r="I23" s="87" t="str">
        <f>[2]Traduzioni!$B$15</f>
        <v>М2 в паллете</v>
      </c>
      <c r="J23" s="87" t="str">
        <f>[2]Traduzioni!$B$11</f>
        <v>Минималь-ный заказ</v>
      </c>
      <c r="K23" s="87" t="str">
        <f>[2]Traduzioni!$B$12</f>
        <v>Продается только коробками</v>
      </c>
      <c r="L23" s="51"/>
      <c r="M23" s="51"/>
      <c r="N23" s="51"/>
    </row>
    <row r="24" spans="1:14" ht="23.25" hidden="1" customHeight="1" x14ac:dyDescent="0.2">
      <c r="A24" s="407" t="str">
        <f>[2]Traduzioni!$A$7</f>
        <v>CODICE</v>
      </c>
      <c r="B24" s="408" t="str">
        <f>[2]Traduzioni!$A$8</f>
        <v>ARTICOLO</v>
      </c>
      <c r="C24" s="90"/>
      <c r="D24" s="88" t="str">
        <f>[2]Traduzioni!$A$9</f>
        <v>U.M.</v>
      </c>
      <c r="E24" s="91" t="str">
        <f>[2]Traduzioni!$A$10</f>
        <v>RUBLI</v>
      </c>
      <c r="F24" s="91" t="str">
        <f>[2]Traduzioni!$A$10</f>
        <v>RUBLI</v>
      </c>
      <c r="G24" s="92" t="str">
        <f>[2]Traduzioni!$A$13</f>
        <v>Pz per scatola</v>
      </c>
      <c r="H24" s="92" t="str">
        <f>[2]Traduzioni!$A$14</f>
        <v>Mq per scatola</v>
      </c>
      <c r="I24" s="92" t="str">
        <f>[2]Traduzioni!$A$15</f>
        <v>Mq per pallet</v>
      </c>
      <c r="J24" s="92" t="str">
        <f>[2]Traduzioni!$A$11</f>
        <v>Ordine minimo</v>
      </c>
      <c r="K24" s="92" t="str">
        <f>[2]Traduzioni!$A$12</f>
        <v>Venduto solo a scatole intere</v>
      </c>
      <c r="L24" s="51"/>
      <c r="M24" s="51"/>
      <c r="N24" s="51"/>
    </row>
    <row r="25" spans="1:14" ht="12.75" hidden="1" customHeight="1" x14ac:dyDescent="0.2">
      <c r="A25" s="409" t="str">
        <f>[2]Traduzioni!$C$7</f>
        <v>CODE</v>
      </c>
      <c r="B25" s="410" t="str">
        <f>[2]Traduzioni!$C$8</f>
        <v>ITEM</v>
      </c>
      <c r="C25" s="90"/>
      <c r="D25" s="88" t="str">
        <f>[2]Traduzioni!$C$9</f>
        <v>U.M.</v>
      </c>
      <c r="E25" s="91" t="str">
        <f>[2]Traduzioni!$C$10</f>
        <v>RUBLES</v>
      </c>
      <c r="F25" s="91" t="str">
        <f>[2]Traduzioni!$C$10</f>
        <v>RUBLES</v>
      </c>
      <c r="G25" s="92" t="str">
        <f>[2]Traduzioni!$C$13</f>
        <v>Pieces in a box</v>
      </c>
      <c r="H25" s="92" t="str">
        <f>[2]Traduzioni!$C$14</f>
        <v xml:space="preserve">Sqm in a box </v>
      </c>
      <c r="I25" s="92" t="str">
        <f>[2]Traduzioni!$C$15</f>
        <v xml:space="preserve">Sqm per pallet </v>
      </c>
      <c r="J25" s="92" t="str">
        <f>[2]Traduzioni!$C$11</f>
        <v>Min. Qty to be ordered</v>
      </c>
      <c r="K25" s="92" t="str">
        <f>[2]Traduzioni!$C$12</f>
        <v>Sold for full boxes only</v>
      </c>
      <c r="L25" s="51"/>
      <c r="M25" s="51"/>
      <c r="N25" s="51"/>
    </row>
    <row r="26" spans="1:14" ht="47.25" x14ac:dyDescent="0.2">
      <c r="A26" s="411">
        <v>620130000082</v>
      </c>
      <c r="B26" s="99" t="s">
        <v>1621</v>
      </c>
      <c r="C26" s="412"/>
      <c r="D26" s="536" t="s">
        <v>687</v>
      </c>
      <c r="E26" s="695">
        <v>387</v>
      </c>
      <c r="F26" s="694">
        <v>348</v>
      </c>
      <c r="G26" s="585">
        <v>10</v>
      </c>
      <c r="H26" s="585">
        <v>6</v>
      </c>
      <c r="I26" s="585">
        <v>432</v>
      </c>
      <c r="J26" s="536" t="str">
        <f>[2]Traduzioni!$A$88</f>
        <v>Коробко  Scatola   Box</v>
      </c>
      <c r="K26" s="585" t="s">
        <v>808</v>
      </c>
      <c r="L26" s="67"/>
      <c r="M26" s="67"/>
      <c r="N26" s="67"/>
    </row>
    <row r="27" spans="1:14" ht="31.5" x14ac:dyDescent="0.2">
      <c r="A27" s="413">
        <v>620130000083</v>
      </c>
      <c r="B27" s="99" t="s">
        <v>1622</v>
      </c>
      <c r="C27" s="412"/>
      <c r="D27" s="536"/>
      <c r="E27" s="695"/>
      <c r="F27" s="694"/>
      <c r="G27" s="585"/>
      <c r="H27" s="585"/>
      <c r="I27" s="585"/>
      <c r="J27" s="536"/>
      <c r="K27" s="585"/>
      <c r="L27" s="51"/>
      <c r="M27" s="51"/>
      <c r="N27" s="51"/>
    </row>
    <row r="28" spans="1:14" ht="47.25" x14ac:dyDescent="0.2">
      <c r="A28" s="413">
        <v>620130000086</v>
      </c>
      <c r="B28" s="99" t="s">
        <v>1623</v>
      </c>
      <c r="C28" s="412"/>
      <c r="D28" s="536"/>
      <c r="E28" s="695"/>
      <c r="F28" s="694"/>
      <c r="G28" s="585"/>
      <c r="H28" s="585"/>
      <c r="I28" s="585"/>
      <c r="J28" s="536"/>
      <c r="K28" s="585"/>
      <c r="L28" s="51"/>
      <c r="M28" s="51"/>
      <c r="N28" s="51"/>
    </row>
    <row r="29" spans="1:14" ht="31.5" x14ac:dyDescent="0.2">
      <c r="A29" s="413">
        <v>620130000084</v>
      </c>
      <c r="B29" s="99" t="s">
        <v>1624</v>
      </c>
      <c r="C29" s="412"/>
      <c r="D29" s="536"/>
      <c r="E29" s="695"/>
      <c r="F29" s="694"/>
      <c r="G29" s="585"/>
      <c r="H29" s="585"/>
      <c r="I29" s="585"/>
      <c r="J29" s="536"/>
      <c r="K29" s="585"/>
      <c r="L29" s="51"/>
      <c r="M29" s="51"/>
      <c r="N29" s="51"/>
    </row>
    <row r="30" spans="1:14" ht="48" customHeight="1" x14ac:dyDescent="0.2">
      <c r="A30" s="413">
        <v>620130000085</v>
      </c>
      <c r="B30" s="99" t="s">
        <v>1625</v>
      </c>
      <c r="C30" s="412"/>
      <c r="D30" s="536"/>
      <c r="E30" s="695"/>
      <c r="F30" s="694"/>
      <c r="G30" s="585"/>
      <c r="H30" s="585"/>
      <c r="I30" s="585"/>
      <c r="J30" s="536"/>
      <c r="K30" s="585"/>
      <c r="L30" s="67"/>
      <c r="M30" s="67"/>
      <c r="N30" s="67"/>
    </row>
    <row r="31" spans="1:14" ht="22.5" customHeight="1" thickBot="1" x14ac:dyDescent="0.25">
      <c r="A31" s="66"/>
      <c r="B31" s="66"/>
      <c r="C31" s="66"/>
      <c r="D31" s="51"/>
      <c r="E31" s="113"/>
      <c r="F31" s="113"/>
      <c r="G31" s="66"/>
      <c r="H31" s="66"/>
      <c r="I31" s="66"/>
      <c r="J31" s="51"/>
      <c r="K31" s="66"/>
      <c r="L31" s="67"/>
      <c r="M31" s="67"/>
      <c r="N31" s="67"/>
    </row>
    <row r="32" spans="1:14" ht="48.75" hidden="1" customHeight="1" thickBot="1" x14ac:dyDescent="0.25">
      <c r="A32" s="66"/>
      <c r="B32" s="127"/>
      <c r="C32" s="127"/>
      <c r="D32" s="51"/>
      <c r="E32" s="113"/>
      <c r="F32" s="113"/>
      <c r="G32" s="66"/>
      <c r="H32" s="66"/>
      <c r="I32" s="66"/>
      <c r="J32" s="51"/>
      <c r="K32" s="66"/>
      <c r="L32" s="67"/>
      <c r="M32" s="67"/>
      <c r="N32" s="67"/>
    </row>
    <row r="33" spans="1:14" ht="33.75" customHeight="1" thickBot="1" x14ac:dyDescent="0.25">
      <c r="A33" s="68" t="str">
        <f>[2]Traduzioni!$B$5</f>
        <v>ФОРМАТ</v>
      </c>
      <c r="B33" s="540" t="s">
        <v>845</v>
      </c>
      <c r="C33" s="540"/>
      <c r="D33" s="69" t="str">
        <f>[2]Traduzioni!$B$6</f>
        <v>ОБРАБОТКА:</v>
      </c>
      <c r="E33" s="69"/>
      <c r="F33" s="69"/>
      <c r="G33" s="477" t="str">
        <f>[2]Traduzioni!$B$16</f>
        <v>Натуральная</v>
      </c>
      <c r="H33" s="477"/>
      <c r="I33" s="477"/>
      <c r="J33" s="71"/>
      <c r="K33" s="72"/>
      <c r="L33" s="67"/>
      <c r="M33" s="67"/>
      <c r="N33" s="67"/>
    </row>
    <row r="34" spans="1:14" ht="35.25" hidden="1" customHeight="1" thickBot="1" x14ac:dyDescent="0.25">
      <c r="A34" s="73" t="str">
        <f>[2]Traduzioni!$A$5</f>
        <v>FORMATO</v>
      </c>
      <c r="B34" s="542" t="s">
        <v>713</v>
      </c>
      <c r="C34" s="542"/>
      <c r="D34" s="74" t="str">
        <f>[2]Traduzioni!$A$6</f>
        <v>FINITURA:</v>
      </c>
      <c r="E34" s="74"/>
      <c r="F34" s="74"/>
      <c r="G34" s="478" t="str">
        <f>[2]Traduzioni!$A$16</f>
        <v>Naturale</v>
      </c>
      <c r="H34" s="478"/>
      <c r="I34" s="478"/>
      <c r="J34" s="76"/>
      <c r="K34" s="77"/>
      <c r="L34" s="67"/>
      <c r="M34" s="67"/>
      <c r="N34" s="67"/>
    </row>
    <row r="35" spans="1:14" ht="21" hidden="1" customHeight="1" thickBot="1" x14ac:dyDescent="0.25">
      <c r="A35" s="78" t="str">
        <f>[2]Traduzioni!$C$5</f>
        <v>SIZE</v>
      </c>
      <c r="B35" s="604" t="s">
        <v>713</v>
      </c>
      <c r="C35" s="604"/>
      <c r="D35" s="79" t="str">
        <f>[2]Traduzioni!$C$6</f>
        <v>FINISH:</v>
      </c>
      <c r="E35" s="79"/>
      <c r="F35" s="79"/>
      <c r="G35" s="479" t="str">
        <f>[2]Traduzioni!$C$16</f>
        <v>Matt</v>
      </c>
      <c r="H35" s="479"/>
      <c r="I35" s="479"/>
      <c r="J35" s="81"/>
      <c r="K35" s="82"/>
      <c r="L35" s="67"/>
      <c r="M35" s="67"/>
      <c r="N35" s="67"/>
    </row>
    <row r="36" spans="1:14" ht="16.5" hidden="1" thickBot="1" x14ac:dyDescent="0.25">
      <c r="A36" s="172"/>
      <c r="B36" s="174"/>
      <c r="C36" s="174"/>
      <c r="D36" s="76"/>
      <c r="E36" s="174"/>
      <c r="F36" s="174"/>
      <c r="G36" s="174"/>
      <c r="H36" s="174"/>
      <c r="I36" s="174"/>
      <c r="J36" s="76"/>
      <c r="K36" s="176"/>
      <c r="L36" s="67"/>
      <c r="M36" s="67"/>
      <c r="N36" s="67"/>
    </row>
    <row r="37" spans="1:14" ht="39.75" customHeight="1" thickBot="1" x14ac:dyDescent="0.25">
      <c r="A37" s="83" t="str">
        <f>[2]Traduzioni!$B$7</f>
        <v>КОД</v>
      </c>
      <c r="B37" s="84" t="str">
        <f>[2]Traduzioni!$B$8</f>
        <v>АРТИКУЛ</v>
      </c>
      <c r="C37" s="85"/>
      <c r="D37" s="83" t="str">
        <f>[2]Traduzioni!$B$9</f>
        <v>ЕД.ИЗМ.</v>
      </c>
      <c r="E37" s="86" t="str">
        <f>[2]Traduzioni!$B$10</f>
        <v>РУБЛИ</v>
      </c>
      <c r="F37" s="86" t="str">
        <f>[2]Traduzioni!$B$10</f>
        <v>РУБЛИ</v>
      </c>
      <c r="G37" s="87" t="str">
        <f>[2]Traduzioni!$B$13</f>
        <v>Штук в коробке</v>
      </c>
      <c r="H37" s="87" t="str">
        <f>[2]Traduzioni!$B$14</f>
        <v>М2 в коробке</v>
      </c>
      <c r="I37" s="87" t="str">
        <f>[2]Traduzioni!$B$15</f>
        <v>М2 в паллете</v>
      </c>
      <c r="J37" s="87" t="str">
        <f>[2]Traduzioni!$B$11</f>
        <v>Минималь-ный заказ</v>
      </c>
      <c r="K37" s="87" t="str">
        <f>[2]Traduzioni!$B$12</f>
        <v>Продается только коробками</v>
      </c>
      <c r="L37" s="51"/>
      <c r="M37" s="51"/>
      <c r="N37" s="51"/>
    </row>
    <row r="38" spans="1:14" ht="23.25" hidden="1" customHeight="1" thickBot="1" x14ac:dyDescent="0.25">
      <c r="A38" s="88" t="str">
        <f>[2]Traduzioni!$A$7</f>
        <v>CODICE</v>
      </c>
      <c r="B38" s="89" t="str">
        <f>[2]Traduzioni!$A$8</f>
        <v>ARTICOLO</v>
      </c>
      <c r="C38" s="90"/>
      <c r="D38" s="88" t="str">
        <f>[2]Traduzioni!$A$9</f>
        <v>U.M.</v>
      </c>
      <c r="E38" s="91" t="str">
        <f>[2]Traduzioni!$A$10</f>
        <v>RUBLI</v>
      </c>
      <c r="F38" s="91" t="str">
        <f>[2]Traduzioni!$A$10</f>
        <v>RUBLI</v>
      </c>
      <c r="G38" s="92" t="str">
        <f>[2]Traduzioni!$A$13</f>
        <v>Pz per scatola</v>
      </c>
      <c r="H38" s="92" t="str">
        <f>[2]Traduzioni!$A$14</f>
        <v>Mq per scatola</v>
      </c>
      <c r="I38" s="92" t="str">
        <f>[2]Traduzioni!$A$15</f>
        <v>Mq per pallet</v>
      </c>
      <c r="J38" s="92" t="str">
        <f>[2]Traduzioni!$A$11</f>
        <v>Ordine minimo</v>
      </c>
      <c r="K38" s="92" t="str">
        <f>[2]Traduzioni!$A$12</f>
        <v>Venduto solo a scatole intere</v>
      </c>
      <c r="L38" s="51"/>
      <c r="M38" s="51"/>
      <c r="N38" s="51"/>
    </row>
    <row r="39" spans="1:14" ht="24" hidden="1" customHeight="1" thickBot="1" x14ac:dyDescent="0.25">
      <c r="A39" s="88" t="str">
        <f>[2]Traduzioni!$C$7</f>
        <v>CODE</v>
      </c>
      <c r="B39" s="89" t="str">
        <f>[2]Traduzioni!$C$8</f>
        <v>ITEM</v>
      </c>
      <c r="C39" s="90"/>
      <c r="D39" s="88" t="str">
        <f>[2]Traduzioni!$C$9</f>
        <v>U.M.</v>
      </c>
      <c r="E39" s="91" t="str">
        <f>[2]Traduzioni!$C$10</f>
        <v>RUBLES</v>
      </c>
      <c r="F39" s="91" t="str">
        <f>[2]Traduzioni!$C$10</f>
        <v>RUBLES</v>
      </c>
      <c r="G39" s="92" t="str">
        <f>[2]Traduzioni!$C$13</f>
        <v>Pieces in a box</v>
      </c>
      <c r="H39" s="92" t="str">
        <f>[2]Traduzioni!$C$14</f>
        <v xml:space="preserve">Sqm in a box </v>
      </c>
      <c r="I39" s="92" t="str">
        <f>[2]Traduzioni!$C$15</f>
        <v xml:space="preserve">Sqm per pallet </v>
      </c>
      <c r="J39" s="92" t="str">
        <f>[2]Traduzioni!$C$11</f>
        <v>Min. Qty to be ordered</v>
      </c>
      <c r="K39" s="92" t="str">
        <f>[2]Traduzioni!$C$12</f>
        <v>Sold for full boxes only</v>
      </c>
      <c r="L39" s="51"/>
      <c r="M39" s="51"/>
      <c r="N39" s="51"/>
    </row>
    <row r="40" spans="1:14" ht="33" customHeight="1" thickBot="1" x14ac:dyDescent="0.25">
      <c r="A40" s="414">
        <v>620090000088</v>
      </c>
      <c r="B40" s="387" t="s">
        <v>1626</v>
      </c>
      <c r="C40" s="415"/>
      <c r="D40" s="539" t="s">
        <v>701</v>
      </c>
      <c r="E40" s="697">
        <v>45</v>
      </c>
      <c r="F40" s="698">
        <v>40</v>
      </c>
      <c r="G40" s="699">
        <v>19</v>
      </c>
      <c r="H40" s="539" t="s">
        <v>702</v>
      </c>
      <c r="I40" s="539" t="s">
        <v>702</v>
      </c>
      <c r="J40" s="539" t="str">
        <f>[2]Traduzioni!$A$88</f>
        <v>Коробко  Scatola   Box</v>
      </c>
      <c r="K40" s="696" t="s">
        <v>808</v>
      </c>
      <c r="L40" s="67"/>
      <c r="M40" s="67"/>
      <c r="N40" s="67"/>
    </row>
    <row r="41" spans="1:14" ht="32.25" thickBot="1" x14ac:dyDescent="0.25">
      <c r="A41" s="416">
        <v>620090000089</v>
      </c>
      <c r="B41" s="99" t="s">
        <v>1627</v>
      </c>
      <c r="C41" s="155"/>
      <c r="D41" s="539"/>
      <c r="E41" s="697"/>
      <c r="F41" s="698"/>
      <c r="G41" s="699"/>
      <c r="H41" s="539"/>
      <c r="I41" s="539"/>
      <c r="J41" s="539"/>
      <c r="K41" s="696"/>
      <c r="L41" s="51"/>
      <c r="M41" s="51"/>
      <c r="N41" s="51"/>
    </row>
    <row r="42" spans="1:14" ht="32.25" thickBot="1" x14ac:dyDescent="0.25">
      <c r="A42" s="416">
        <v>620090000090</v>
      </c>
      <c r="B42" s="99" t="s">
        <v>1628</v>
      </c>
      <c r="C42" s="155"/>
      <c r="D42" s="539"/>
      <c r="E42" s="697"/>
      <c r="F42" s="698"/>
      <c r="G42" s="699"/>
      <c r="H42" s="539"/>
      <c r="I42" s="539"/>
      <c r="J42" s="539"/>
      <c r="K42" s="696"/>
      <c r="L42" s="51"/>
      <c r="M42" s="51"/>
      <c r="N42" s="51"/>
    </row>
    <row r="43" spans="1:14" ht="32.25" thickBot="1" x14ac:dyDescent="0.25">
      <c r="A43" s="416">
        <v>620090000091</v>
      </c>
      <c r="B43" s="99" t="s">
        <v>1629</v>
      </c>
      <c r="C43" s="155"/>
      <c r="D43" s="539"/>
      <c r="E43" s="697"/>
      <c r="F43" s="698"/>
      <c r="G43" s="699"/>
      <c r="H43" s="539"/>
      <c r="I43" s="539"/>
      <c r="J43" s="539"/>
      <c r="K43" s="696"/>
      <c r="L43" s="51"/>
      <c r="M43" s="51"/>
      <c r="N43" s="51"/>
    </row>
    <row r="44" spans="1:14" ht="39.75" customHeight="1" thickBot="1" x14ac:dyDescent="0.25">
      <c r="A44" s="417">
        <v>620090000092</v>
      </c>
      <c r="B44" s="389" t="s">
        <v>1630</v>
      </c>
      <c r="C44" s="418"/>
      <c r="D44" s="539"/>
      <c r="E44" s="697"/>
      <c r="F44" s="698"/>
      <c r="G44" s="699"/>
      <c r="H44" s="539"/>
      <c r="I44" s="539"/>
      <c r="J44" s="539"/>
      <c r="K44" s="696"/>
      <c r="L44" s="67"/>
      <c r="M44" s="67"/>
      <c r="N44" s="67"/>
    </row>
    <row r="45" spans="1:14" ht="21" customHeight="1" thickBot="1" x14ac:dyDescent="0.25">
      <c r="A45" s="66"/>
      <c r="B45" s="66"/>
      <c r="C45" s="66"/>
      <c r="D45" s="51"/>
      <c r="E45" s="113"/>
      <c r="F45" s="113"/>
      <c r="G45" s="66"/>
      <c r="H45" s="66"/>
      <c r="I45" s="66"/>
      <c r="J45" s="51"/>
      <c r="K45" s="66"/>
      <c r="L45" s="67"/>
      <c r="M45" s="67"/>
      <c r="N45" s="67"/>
    </row>
    <row r="46" spans="1:14" ht="35.25" customHeight="1" thickBot="1" x14ac:dyDescent="0.25">
      <c r="A46" s="68" t="str">
        <f>[2]Traduzioni!$B$5</f>
        <v>ФОРМАТ</v>
      </c>
      <c r="B46" s="647" t="s">
        <v>1631</v>
      </c>
      <c r="C46" s="647"/>
      <c r="D46" s="69" t="str">
        <f>[2]Traduzioni!$B$6</f>
        <v>ОБРАБОТКА:</v>
      </c>
      <c r="E46" s="115"/>
      <c r="F46" s="115"/>
      <c r="G46" s="527" t="s">
        <v>836</v>
      </c>
      <c r="H46" s="527"/>
      <c r="I46" s="527"/>
      <c r="J46" s="527"/>
      <c r="K46" s="527"/>
      <c r="L46" s="67"/>
      <c r="M46" s="67"/>
      <c r="N46" s="67"/>
    </row>
    <row r="47" spans="1:14" ht="30.75" hidden="1" customHeight="1" thickBot="1" x14ac:dyDescent="0.25">
      <c r="A47" s="73" t="str">
        <f>[2]Traduzioni!$A$5</f>
        <v>FORMATO</v>
      </c>
      <c r="B47" s="648" t="s">
        <v>1632</v>
      </c>
      <c r="C47" s="648"/>
      <c r="D47" s="74" t="str">
        <f>[2]Traduzioni!$A$6</f>
        <v>FINITURA:</v>
      </c>
      <c r="E47" s="117"/>
      <c r="F47" s="117"/>
      <c r="G47" s="610" t="s">
        <v>838</v>
      </c>
      <c r="H47" s="610"/>
      <c r="I47" s="610"/>
      <c r="J47" s="610"/>
      <c r="K47" s="610"/>
      <c r="L47" s="67"/>
      <c r="M47" s="67"/>
      <c r="N47" s="67"/>
    </row>
    <row r="48" spans="1:14" ht="31.5" hidden="1" customHeight="1" thickBot="1" x14ac:dyDescent="0.25">
      <c r="A48" s="78" t="str">
        <f>[2]Traduzioni!$C$5</f>
        <v>SIZE</v>
      </c>
      <c r="B48" s="649" t="s">
        <v>1632</v>
      </c>
      <c r="C48" s="649"/>
      <c r="D48" s="79" t="str">
        <f>[2]Traduzioni!$C$6</f>
        <v>FINISH:</v>
      </c>
      <c r="E48" s="119"/>
      <c r="F48" s="119"/>
      <c r="G48" s="611" t="s">
        <v>940</v>
      </c>
      <c r="H48" s="611"/>
      <c r="I48" s="611"/>
      <c r="J48" s="611"/>
      <c r="K48" s="611"/>
      <c r="L48" s="67"/>
      <c r="M48" s="67"/>
      <c r="N48" s="67"/>
    </row>
    <row r="49" spans="1:14" ht="16.5" hidden="1" thickBot="1" x14ac:dyDescent="0.25">
      <c r="A49" s="66"/>
      <c r="B49" s="66"/>
      <c r="C49" s="66"/>
      <c r="D49" s="51"/>
      <c r="E49" s="113"/>
      <c r="F49" s="113"/>
      <c r="G49" s="66"/>
      <c r="H49" s="66"/>
      <c r="I49" s="66"/>
      <c r="J49" s="51"/>
      <c r="K49" s="66"/>
      <c r="L49" s="67"/>
      <c r="M49" s="67"/>
      <c r="N49" s="67"/>
    </row>
    <row r="50" spans="1:14" ht="39.75" customHeight="1" x14ac:dyDescent="0.2">
      <c r="A50" s="83" t="str">
        <f>[2]Traduzioni!$B$7</f>
        <v>КОД</v>
      </c>
      <c r="B50" s="84" t="str">
        <f>[2]Traduzioni!$B$8</f>
        <v>АРТИКУЛ</v>
      </c>
      <c r="C50" s="85"/>
      <c r="D50" s="83" t="str">
        <f>[2]Traduzioni!$B$9</f>
        <v>ЕД.ИЗМ.</v>
      </c>
      <c r="E50" s="86" t="str">
        <f>[2]Traduzioni!$B$10</f>
        <v>РУБЛИ</v>
      </c>
      <c r="F50" s="86" t="str">
        <f>[2]Traduzioni!$B$10</f>
        <v>РУБЛИ</v>
      </c>
      <c r="G50" s="87" t="str">
        <f>[2]Traduzioni!$B$13</f>
        <v>Штук в коробке</v>
      </c>
      <c r="H50" s="87" t="str">
        <f>[2]Traduzioni!$B$14</f>
        <v>М2 в коробке</v>
      </c>
      <c r="I50" s="87" t="str">
        <f>[2]Traduzioni!$B$15</f>
        <v>М2 в паллете</v>
      </c>
      <c r="J50" s="87" t="str">
        <f>[2]Traduzioni!$B$11</f>
        <v>Минималь-ный заказ</v>
      </c>
      <c r="K50" s="87" t="str">
        <f>[2]Traduzioni!$B$12</f>
        <v>Продается только коробками</v>
      </c>
      <c r="L50" s="51"/>
      <c r="M50" s="51"/>
      <c r="N50" s="51"/>
    </row>
    <row r="51" spans="1:14" ht="28.5" hidden="1" customHeight="1" x14ac:dyDescent="0.2">
      <c r="A51" s="88" t="str">
        <f>[2]Traduzioni!$A$7</f>
        <v>CODICE</v>
      </c>
      <c r="B51" s="89" t="str">
        <f>[2]Traduzioni!$A$8</f>
        <v>ARTICOLO</v>
      </c>
      <c r="C51" s="90"/>
      <c r="D51" s="88" t="str">
        <f>[2]Traduzioni!$A$9</f>
        <v>U.M.</v>
      </c>
      <c r="E51" s="91" t="str">
        <f>[2]Traduzioni!$A$10</f>
        <v>RUBLI</v>
      </c>
      <c r="F51" s="91" t="str">
        <f>[2]Traduzioni!$A$10</f>
        <v>RUBLI</v>
      </c>
      <c r="G51" s="92" t="str">
        <f>[2]Traduzioni!$A$13</f>
        <v>Pz per scatola</v>
      </c>
      <c r="H51" s="92" t="str">
        <f>[2]Traduzioni!$A$14</f>
        <v>Mq per scatola</v>
      </c>
      <c r="I51" s="92" t="str">
        <f>[2]Traduzioni!$A$15</f>
        <v>Mq per pallet</v>
      </c>
      <c r="J51" s="92" t="str">
        <f>[2]Traduzioni!$A$11</f>
        <v>Ordine minimo</v>
      </c>
      <c r="K51" s="92" t="str">
        <f>[2]Traduzioni!$A$12</f>
        <v>Venduto solo a scatole intere</v>
      </c>
      <c r="L51" s="51"/>
      <c r="M51" s="51"/>
      <c r="N51" s="51"/>
    </row>
    <row r="52" spans="1:14" ht="25.5" hidden="1" customHeight="1" x14ac:dyDescent="0.2">
      <c r="A52" s="88" t="str">
        <f>[2]Traduzioni!$C$7</f>
        <v>CODE</v>
      </c>
      <c r="B52" s="89" t="str">
        <f>[2]Traduzioni!$C$8</f>
        <v>ITEM</v>
      </c>
      <c r="C52" s="90"/>
      <c r="D52" s="88" t="str">
        <f>[2]Traduzioni!$C$9</f>
        <v>U.M.</v>
      </c>
      <c r="E52" s="91" t="str">
        <f>[2]Traduzioni!$C$10</f>
        <v>RUBLES</v>
      </c>
      <c r="F52" s="91" t="str">
        <f>[2]Traduzioni!$C$10</f>
        <v>RUBLES</v>
      </c>
      <c r="G52" s="92" t="str">
        <f>[2]Traduzioni!$C$13</f>
        <v>Pieces in a box</v>
      </c>
      <c r="H52" s="92" t="str">
        <f>[2]Traduzioni!$C$14</f>
        <v xml:space="preserve">Sqm in a box </v>
      </c>
      <c r="I52" s="92" t="str">
        <f>[2]Traduzioni!$C$15</f>
        <v xml:space="preserve">Sqm per pallet </v>
      </c>
      <c r="J52" s="92" t="str">
        <f>[2]Traduzioni!$C$11</f>
        <v>Min. Qty to be ordered</v>
      </c>
      <c r="K52" s="92" t="str">
        <f>[2]Traduzioni!$C$12</f>
        <v>Sold for full boxes only</v>
      </c>
      <c r="L52" s="51"/>
      <c r="M52" s="51"/>
      <c r="N52" s="51"/>
    </row>
    <row r="53" spans="1:14" ht="31.5" customHeight="1" thickBot="1" x14ac:dyDescent="0.25">
      <c r="A53" s="421">
        <v>620090000388</v>
      </c>
      <c r="B53" s="148" t="s">
        <v>1633</v>
      </c>
      <c r="C53" s="155"/>
      <c r="D53" s="700" t="s">
        <v>701</v>
      </c>
      <c r="E53" s="702">
        <v>96</v>
      </c>
      <c r="F53" s="703">
        <v>86</v>
      </c>
      <c r="G53" s="704">
        <v>10</v>
      </c>
      <c r="H53" s="700"/>
      <c r="I53" s="700"/>
      <c r="J53" s="700" t="str">
        <f>[2]Traduzioni!$A$88</f>
        <v>Коробко  Scatola   Box</v>
      </c>
      <c r="K53" s="701" t="s">
        <v>808</v>
      </c>
      <c r="L53" s="67"/>
      <c r="M53" s="67"/>
      <c r="N53" s="67"/>
    </row>
    <row r="54" spans="1:14" s="419" customFormat="1" ht="33.75" customHeight="1" thickBot="1" x14ac:dyDescent="0.25">
      <c r="A54" s="416">
        <v>620090000389</v>
      </c>
      <c r="B54" s="139" t="s">
        <v>1634</v>
      </c>
      <c r="C54" s="155"/>
      <c r="D54" s="700"/>
      <c r="E54" s="702"/>
      <c r="F54" s="703"/>
      <c r="G54" s="704"/>
      <c r="H54" s="700"/>
      <c r="I54" s="700"/>
      <c r="J54" s="700"/>
      <c r="K54" s="701"/>
      <c r="L54" s="71"/>
      <c r="M54" s="71"/>
      <c r="N54" s="71"/>
    </row>
    <row r="55" spans="1:14" s="420" customFormat="1" ht="38.25" customHeight="1" thickBot="1" x14ac:dyDescent="0.25">
      <c r="A55" s="417">
        <v>620090000390</v>
      </c>
      <c r="B55" s="204" t="s">
        <v>1635</v>
      </c>
      <c r="C55" s="418"/>
      <c r="D55" s="700"/>
      <c r="E55" s="702"/>
      <c r="F55" s="703"/>
      <c r="G55" s="704"/>
      <c r="H55" s="700"/>
      <c r="I55" s="700"/>
      <c r="J55" s="700"/>
      <c r="K55" s="701"/>
      <c r="L55" s="76"/>
      <c r="M55" s="76"/>
      <c r="N55" s="76"/>
    </row>
    <row r="56" spans="1:14" s="420" customFormat="1" ht="16.5" thickBot="1" x14ac:dyDescent="0.25">
      <c r="A56" s="66"/>
      <c r="B56" s="66"/>
      <c r="C56" s="66"/>
      <c r="D56" s="51"/>
      <c r="E56" s="113"/>
      <c r="F56" s="113"/>
      <c r="G56" s="66"/>
      <c r="H56" s="66"/>
      <c r="I56" s="66"/>
      <c r="J56" s="51"/>
      <c r="K56" s="66"/>
      <c r="L56" s="76"/>
      <c r="M56" s="76"/>
      <c r="N56" s="76"/>
    </row>
    <row r="57" spans="1:14" s="420" customFormat="1" ht="51.75" customHeight="1" thickBot="1" x14ac:dyDescent="0.25">
      <c r="A57" s="68" t="str">
        <f>[2]Traduzioni!$B$5</f>
        <v>ФОРМАТ</v>
      </c>
      <c r="B57" s="598" t="s">
        <v>1636</v>
      </c>
      <c r="C57" s="598"/>
      <c r="D57" s="114" t="str">
        <f>[2]Traduzioni!$B$6</f>
        <v>ОБРАБОТКА:</v>
      </c>
      <c r="E57" s="115"/>
      <c r="F57" s="115"/>
      <c r="G57" s="477" t="str">
        <f>[2]Traduzioni!$B$16</f>
        <v>Натуральная</v>
      </c>
      <c r="H57" s="477"/>
      <c r="I57" s="477"/>
      <c r="J57" s="71"/>
      <c r="K57" s="72"/>
      <c r="L57" s="422"/>
      <c r="M57" s="422"/>
      <c r="N57" s="422"/>
    </row>
    <row r="58" spans="1:14" s="420" customFormat="1" ht="30.75" hidden="1" customHeight="1" thickBot="1" x14ac:dyDescent="0.25">
      <c r="A58" s="73" t="str">
        <f>[2]Traduzioni!$A$5</f>
        <v>FORMATO</v>
      </c>
      <c r="B58" s="542" t="s">
        <v>1637</v>
      </c>
      <c r="C58" s="542"/>
      <c r="D58" s="116" t="str">
        <f>[2]Traduzioni!$A$6</f>
        <v>FINITURA:</v>
      </c>
      <c r="E58" s="117"/>
      <c r="F58" s="117"/>
      <c r="G58" s="478" t="str">
        <f>[2]Traduzioni!$A$16</f>
        <v>Naturale</v>
      </c>
      <c r="H58" s="478"/>
      <c r="I58" s="478"/>
      <c r="J58" s="76"/>
      <c r="K58" s="77"/>
      <c r="L58" s="422"/>
      <c r="M58" s="422"/>
      <c r="N58" s="422"/>
    </row>
    <row r="59" spans="1:14" s="206" customFormat="1" ht="51" hidden="1" customHeight="1" thickBot="1" x14ac:dyDescent="0.25">
      <c r="A59" s="78" t="str">
        <f>[2]Traduzioni!$C$5</f>
        <v>SIZE</v>
      </c>
      <c r="B59" s="705" t="s">
        <v>1637</v>
      </c>
      <c r="C59" s="705"/>
      <c r="D59" s="118" t="str">
        <f>[2]Traduzioni!$C$6</f>
        <v>FINISH:</v>
      </c>
      <c r="E59" s="119"/>
      <c r="F59" s="119"/>
      <c r="G59" s="479" t="str">
        <f>[2]Traduzioni!$C$16</f>
        <v>Matt</v>
      </c>
      <c r="H59" s="479"/>
      <c r="I59" s="479"/>
      <c r="J59" s="81"/>
      <c r="K59" s="82"/>
      <c r="L59" s="423"/>
      <c r="M59" s="423"/>
      <c r="N59" s="423"/>
    </row>
    <row r="60" spans="1:14" ht="14.25" hidden="1" customHeight="1" thickBot="1" x14ac:dyDescent="0.25">
      <c r="A60" s="66"/>
      <c r="B60" s="66"/>
      <c r="C60" s="66"/>
      <c r="D60" s="51"/>
      <c r="E60" s="113"/>
      <c r="F60" s="113"/>
      <c r="G60" s="66"/>
      <c r="H60" s="66"/>
      <c r="I60" s="66"/>
      <c r="J60" s="51"/>
      <c r="K60" s="66"/>
      <c r="L60" s="67"/>
      <c r="M60" s="67"/>
      <c r="N60" s="67"/>
    </row>
    <row r="61" spans="1:14" ht="43.5" customHeight="1" thickBot="1" x14ac:dyDescent="0.25">
      <c r="A61" s="83" t="str">
        <f>[2]Traduzioni!$B$7</f>
        <v>КОД</v>
      </c>
      <c r="B61" s="84" t="str">
        <f>[2]Traduzioni!$B$8</f>
        <v>АРТИКУЛ</v>
      </c>
      <c r="C61" s="85"/>
      <c r="D61" s="83" t="str">
        <f>[2]Traduzioni!$B$9</f>
        <v>ЕД.ИЗМ.</v>
      </c>
      <c r="E61" s="120" t="str">
        <f>[2]Traduzioni!$B$10</f>
        <v>РУБЛИ</v>
      </c>
      <c r="F61" s="120" t="str">
        <f>[2]Traduzioni!$B$10</f>
        <v>РУБЛИ</v>
      </c>
      <c r="G61" s="87" t="str">
        <f>[2]Traduzioni!$B$13</f>
        <v>Штук в коробке</v>
      </c>
      <c r="H61" s="87" t="str">
        <f>[2]Traduzioni!$B$14</f>
        <v>М2 в коробке</v>
      </c>
      <c r="I61" s="87" t="str">
        <f>[2]Traduzioni!$B$15</f>
        <v>М2 в паллете</v>
      </c>
      <c r="J61" s="87" t="str">
        <f>[2]Traduzioni!$B$11</f>
        <v>Минималь-ный заказ</v>
      </c>
      <c r="K61" s="87" t="str">
        <f>[2]Traduzioni!$B$12</f>
        <v>Продается только коробками</v>
      </c>
      <c r="L61" s="51"/>
      <c r="M61" s="51"/>
      <c r="N61" s="51"/>
    </row>
    <row r="62" spans="1:14" ht="24" hidden="1" customHeight="1" thickBot="1" x14ac:dyDescent="0.25">
      <c r="A62" s="88" t="str">
        <f>[2]Traduzioni!$A$7</f>
        <v>CODICE</v>
      </c>
      <c r="B62" s="89" t="str">
        <f>[2]Traduzioni!$A$8</f>
        <v>ARTICOLO</v>
      </c>
      <c r="C62" s="90"/>
      <c r="D62" s="88" t="str">
        <f>[2]Traduzioni!$A$9</f>
        <v>U.M.</v>
      </c>
      <c r="E62" s="121" t="str">
        <f>[2]Traduzioni!$A$10</f>
        <v>RUBLI</v>
      </c>
      <c r="F62" s="121" t="str">
        <f>[2]Traduzioni!$A$10</f>
        <v>RUBLI</v>
      </c>
      <c r="G62" s="92" t="str">
        <f>[2]Traduzioni!$A$13</f>
        <v>Pz per scatola</v>
      </c>
      <c r="H62" s="92" t="str">
        <f>[2]Traduzioni!$A$14</f>
        <v>Mq per scatola</v>
      </c>
      <c r="I62" s="92" t="str">
        <f>[2]Traduzioni!$A$15</f>
        <v>Mq per pallet</v>
      </c>
      <c r="J62" s="92" t="str">
        <f>[2]Traduzioni!$A$11</f>
        <v>Ordine minimo</v>
      </c>
      <c r="K62" s="92" t="str">
        <f>[2]Traduzioni!$A$12</f>
        <v>Venduto solo a scatole intere</v>
      </c>
      <c r="L62" s="51"/>
      <c r="M62" s="51"/>
      <c r="N62" s="51"/>
    </row>
    <row r="63" spans="1:14" ht="23.25" hidden="1" customHeight="1" thickBot="1" x14ac:dyDescent="0.25">
      <c r="A63" s="88" t="str">
        <f>[2]Traduzioni!$C$7</f>
        <v>CODE</v>
      </c>
      <c r="B63" s="89" t="str">
        <f>[2]Traduzioni!$C$8</f>
        <v>ITEM</v>
      </c>
      <c r="C63" s="90"/>
      <c r="D63" s="88" t="str">
        <f>[2]Traduzioni!$C$9</f>
        <v>U.M.</v>
      </c>
      <c r="E63" s="121" t="str">
        <f>[2]Traduzioni!$C$10</f>
        <v>RUBLES</v>
      </c>
      <c r="F63" s="121" t="str">
        <f>[2]Traduzioni!$C$10</f>
        <v>RUBLES</v>
      </c>
      <c r="G63" s="92" t="str">
        <f>[2]Traduzioni!$C$13</f>
        <v>Pieces in a box</v>
      </c>
      <c r="H63" s="92" t="str">
        <f>[2]Traduzioni!$C$14</f>
        <v xml:space="preserve">Sqm in a box </v>
      </c>
      <c r="I63" s="92" t="str">
        <f>[2]Traduzioni!$C$15</f>
        <v xml:space="preserve">Sqm per pallet </v>
      </c>
      <c r="J63" s="92" t="str">
        <f>[2]Traduzioni!$C$11</f>
        <v>Min. Qty to be ordered</v>
      </c>
      <c r="K63" s="92" t="str">
        <f>[2]Traduzioni!$C$12</f>
        <v>Sold for full boxes only</v>
      </c>
      <c r="L63" s="51"/>
      <c r="M63" s="51"/>
      <c r="N63" s="51"/>
    </row>
    <row r="64" spans="1:14" ht="39.75" customHeight="1" thickBot="1" x14ac:dyDescent="0.25">
      <c r="A64" s="414">
        <v>620110000027</v>
      </c>
      <c r="B64" s="387" t="s">
        <v>1638</v>
      </c>
      <c r="C64" s="247"/>
      <c r="D64" s="539" t="str">
        <f>[2]Traduzioni!$A$89</f>
        <v>М2</v>
      </c>
      <c r="E64" s="708">
        <v>4185</v>
      </c>
      <c r="F64" s="709">
        <v>3766</v>
      </c>
      <c r="G64" s="710">
        <v>5</v>
      </c>
      <c r="H64" s="706">
        <v>0.9</v>
      </c>
      <c r="I64" s="706"/>
      <c r="J64" s="539" t="str">
        <f>[2]Traduzioni!$A$88</f>
        <v>Коробко  Scatola   Box</v>
      </c>
      <c r="K64" s="696" t="str">
        <f>[2]Traduzioni!$A$85</f>
        <v>да - sì - yes</v>
      </c>
      <c r="L64" s="67"/>
      <c r="M64" s="67"/>
      <c r="N64" s="67"/>
    </row>
    <row r="65" spans="1:14" ht="39.75" customHeight="1" thickBot="1" x14ac:dyDescent="0.25">
      <c r="A65" s="416">
        <v>620110000028</v>
      </c>
      <c r="B65" s="99" t="s">
        <v>1639</v>
      </c>
      <c r="C65" s="144"/>
      <c r="D65" s="539"/>
      <c r="E65" s="708"/>
      <c r="F65" s="709"/>
      <c r="G65" s="710"/>
      <c r="H65" s="706"/>
      <c r="I65" s="706"/>
      <c r="J65" s="539"/>
      <c r="K65" s="696"/>
      <c r="L65" s="51"/>
      <c r="M65" s="51"/>
      <c r="N65" s="51"/>
    </row>
    <row r="66" spans="1:14" ht="33" customHeight="1" thickBot="1" x14ac:dyDescent="0.25">
      <c r="A66" s="416">
        <v>620110000031</v>
      </c>
      <c r="B66" s="99" t="s">
        <v>1640</v>
      </c>
      <c r="C66" s="144"/>
      <c r="D66" s="539"/>
      <c r="E66" s="708"/>
      <c r="F66" s="709"/>
      <c r="G66" s="710"/>
      <c r="H66" s="706"/>
      <c r="I66" s="706"/>
      <c r="J66" s="539"/>
      <c r="K66" s="696"/>
      <c r="L66" s="51"/>
      <c r="M66" s="51"/>
      <c r="N66" s="51"/>
    </row>
    <row r="67" spans="1:14" ht="32.25" thickBot="1" x14ac:dyDescent="0.25">
      <c r="A67" s="416">
        <v>620110000029</v>
      </c>
      <c r="B67" s="99" t="s">
        <v>1641</v>
      </c>
      <c r="C67" s="144"/>
      <c r="D67" s="539"/>
      <c r="E67" s="708"/>
      <c r="F67" s="709"/>
      <c r="G67" s="710"/>
      <c r="H67" s="706"/>
      <c r="I67" s="706"/>
      <c r="J67" s="539"/>
      <c r="K67" s="696"/>
      <c r="L67" s="51"/>
      <c r="M67" s="51"/>
      <c r="N67" s="51"/>
    </row>
    <row r="68" spans="1:14" ht="31.5" customHeight="1" thickBot="1" x14ac:dyDescent="0.25">
      <c r="A68" s="417">
        <v>620110000030</v>
      </c>
      <c r="B68" s="389" t="s">
        <v>1642</v>
      </c>
      <c r="C68" s="205"/>
      <c r="D68" s="539"/>
      <c r="E68" s="708"/>
      <c r="F68" s="709"/>
      <c r="G68" s="710"/>
      <c r="H68" s="706"/>
      <c r="I68" s="706"/>
      <c r="J68" s="539"/>
      <c r="K68" s="696"/>
      <c r="L68" s="67"/>
      <c r="M68" s="67"/>
      <c r="N68" s="67"/>
    </row>
    <row r="69" spans="1:14" ht="25.5" customHeight="1" thickBot="1" x14ac:dyDescent="0.25">
      <c r="A69" s="66"/>
      <c r="B69" s="66"/>
      <c r="C69" s="66"/>
      <c r="D69" s="51"/>
      <c r="E69" s="113"/>
      <c r="F69" s="113"/>
      <c r="G69" s="66"/>
      <c r="H69" s="66"/>
      <c r="I69" s="66"/>
      <c r="J69" s="51"/>
      <c r="K69" s="66"/>
      <c r="L69" s="67"/>
      <c r="M69" s="67"/>
      <c r="N69" s="67"/>
    </row>
    <row r="70" spans="1:14" ht="31.5" hidden="1" customHeight="1" thickBot="1" x14ac:dyDescent="0.25">
      <c r="A70" s="66"/>
      <c r="B70" s="66"/>
      <c r="C70" s="66"/>
      <c r="D70" s="51"/>
      <c r="E70" s="113"/>
      <c r="F70" s="113"/>
      <c r="G70" s="66"/>
      <c r="H70" s="66"/>
      <c r="I70" s="66"/>
      <c r="J70" s="51"/>
      <c r="K70" s="66"/>
      <c r="L70" s="67"/>
      <c r="M70" s="67"/>
      <c r="N70" s="67"/>
    </row>
    <row r="71" spans="1:14" ht="29.25" customHeight="1" thickBot="1" x14ac:dyDescent="0.25">
      <c r="A71" s="68" t="str">
        <f>[1]Traduzioni!$B$5</f>
        <v>ФОРМАТ</v>
      </c>
      <c r="B71" s="707" t="str">
        <f>[1]Traduzioni!$B$45</f>
        <v>Бордюр 2х60</v>
      </c>
      <c r="C71" s="707"/>
      <c r="D71" s="114" t="str">
        <f>[1]Traduzioni!$B$6</f>
        <v>ОБРАБОТКА:</v>
      </c>
      <c r="E71" s="115"/>
      <c r="F71" s="115"/>
      <c r="G71" s="638" t="s">
        <v>736</v>
      </c>
      <c r="H71" s="638"/>
      <c r="I71" s="638"/>
      <c r="J71" s="71"/>
      <c r="K71" s="72"/>
      <c r="L71" s="67"/>
      <c r="M71" s="67"/>
      <c r="N71" s="67"/>
    </row>
    <row r="72" spans="1:14" ht="30.75" hidden="1" customHeight="1" thickBot="1" x14ac:dyDescent="0.25">
      <c r="A72" s="73" t="str">
        <f>[1]Traduzioni!$A$5</f>
        <v>FORMATO</v>
      </c>
      <c r="B72" s="711" t="str">
        <f>[1]Traduzioni!$A$45</f>
        <v>Listello 2x60</v>
      </c>
      <c r="C72" s="711"/>
      <c r="D72" s="116" t="str">
        <f>[1]Traduzioni!$A$6</f>
        <v>FINITURA:</v>
      </c>
      <c r="E72" s="117"/>
      <c r="F72" s="117"/>
      <c r="G72" s="640" t="s">
        <v>737</v>
      </c>
      <c r="H72" s="640"/>
      <c r="I72" s="640"/>
      <c r="J72" s="76"/>
      <c r="K72" s="77"/>
      <c r="L72" s="67"/>
      <c r="M72" s="67"/>
      <c r="N72" s="67"/>
    </row>
    <row r="73" spans="1:14" ht="16.5" hidden="1" customHeight="1" thickBot="1" x14ac:dyDescent="0.25">
      <c r="A73" s="78" t="str">
        <f>[1]Traduzioni!$C$5</f>
        <v>SIZE</v>
      </c>
      <c r="B73" s="712" t="str">
        <f>[1]Traduzioni!$C$45</f>
        <v>Listello 2x60</v>
      </c>
      <c r="C73" s="712"/>
      <c r="D73" s="118" t="str">
        <f>[1]Traduzioni!$C$6</f>
        <v>FINISH:</v>
      </c>
      <c r="E73" s="119"/>
      <c r="F73" s="119"/>
      <c r="G73" s="713" t="s">
        <v>755</v>
      </c>
      <c r="H73" s="713"/>
      <c r="I73" s="713"/>
      <c r="J73" s="81"/>
      <c r="K73" s="82"/>
      <c r="L73" s="67"/>
      <c r="M73" s="67"/>
      <c r="N73" s="67"/>
    </row>
    <row r="74" spans="1:14" ht="16.5" hidden="1" thickBot="1" x14ac:dyDescent="0.25">
      <c r="A74" s="66"/>
      <c r="B74" s="66"/>
      <c r="C74" s="66"/>
      <c r="D74" s="51"/>
      <c r="E74" s="113"/>
      <c r="F74" s="113"/>
      <c r="G74" s="66"/>
      <c r="H74" s="66"/>
      <c r="I74" s="66"/>
      <c r="J74" s="51"/>
      <c r="K74" s="66"/>
      <c r="L74" s="67"/>
      <c r="M74" s="67"/>
      <c r="N74" s="67"/>
    </row>
    <row r="75" spans="1:14" s="51" customFormat="1" ht="43.5" customHeight="1" thickBot="1" x14ac:dyDescent="0.25">
      <c r="A75" s="83" t="str">
        <f>[1]Traduzioni!$B$7</f>
        <v>КОД</v>
      </c>
      <c r="B75" s="84" t="str">
        <f>[1]Traduzioni!$B$8</f>
        <v>АРТИКУЛ</v>
      </c>
      <c r="C75" s="85"/>
      <c r="D75" s="83" t="str">
        <f>[1]Traduzioni!$B$9</f>
        <v>ЕД.ИЗМ.</v>
      </c>
      <c r="E75" s="120" t="str">
        <f>[1]Traduzioni!$B$10</f>
        <v>РУБЛИ</v>
      </c>
      <c r="F75" s="120" t="str">
        <f>[1]Traduzioni!$B$10</f>
        <v>РУБЛИ</v>
      </c>
      <c r="G75" s="87" t="str">
        <f>[1]Traduzioni!$B$13</f>
        <v>Штук в коробке</v>
      </c>
      <c r="H75" s="87" t="s">
        <v>680</v>
      </c>
      <c r="I75" s="87" t="s">
        <v>681</v>
      </c>
      <c r="J75" s="87" t="str">
        <f>[1]Traduzioni!$B$11</f>
        <v>Минималь-ный заказ</v>
      </c>
      <c r="K75" s="87" t="str">
        <f>[1]Traduzioni!$B$12</f>
        <v>Продается только коробками</v>
      </c>
    </row>
    <row r="76" spans="1:14" s="51" customFormat="1" ht="15" hidden="1" customHeight="1" thickBot="1" x14ac:dyDescent="0.25">
      <c r="A76" s="88" t="str">
        <f>[1]Traduzioni!$A$7</f>
        <v>CODICE</v>
      </c>
      <c r="B76" s="89" t="str">
        <f>[1]Traduzioni!$A$8</f>
        <v>ARTICOLO</v>
      </c>
      <c r="C76" s="90"/>
      <c r="D76" s="88" t="str">
        <f>[1]Traduzioni!$A$9</f>
        <v>U.M.</v>
      </c>
      <c r="E76" s="121" t="str">
        <f>[1]Traduzioni!$A$10</f>
        <v>RUBLI</v>
      </c>
      <c r="F76" s="121" t="str">
        <f>[1]Traduzioni!$A$10</f>
        <v>RUBLI</v>
      </c>
      <c r="G76" s="92" t="str">
        <f>[1]Traduzioni!$A$13</f>
        <v>Pz per scatola</v>
      </c>
      <c r="H76" s="92" t="s">
        <v>682</v>
      </c>
      <c r="I76" s="92" t="s">
        <v>683</v>
      </c>
      <c r="J76" s="92" t="str">
        <f>[1]Traduzioni!$A$11</f>
        <v>Ordine minimo</v>
      </c>
      <c r="K76" s="92" t="str">
        <f>[1]Traduzioni!$A$12</f>
        <v>Venduto solo a scatole intere</v>
      </c>
    </row>
    <row r="77" spans="1:14" s="51" customFormat="1" ht="13.5" hidden="1" customHeight="1" thickBot="1" x14ac:dyDescent="0.25">
      <c r="A77" s="93" t="str">
        <f>[1]Traduzioni!$C$7</f>
        <v>CODE</v>
      </c>
      <c r="B77" s="94" t="str">
        <f>[1]Traduzioni!$C$8</f>
        <v>ITEM</v>
      </c>
      <c r="C77" s="95"/>
      <c r="D77" s="93" t="str">
        <f>[1]Traduzioni!$C$9</f>
        <v>U.M.</v>
      </c>
      <c r="E77" s="121" t="str">
        <f>[1]Traduzioni!$C$10</f>
        <v>RUBLES</v>
      </c>
      <c r="F77" s="121" t="str">
        <f>[1]Traduzioni!$C$10</f>
        <v>RUBLES</v>
      </c>
      <c r="G77" s="92" t="str">
        <f>[1]Traduzioni!$C$13</f>
        <v>Pieces in a box</v>
      </c>
      <c r="H77" s="92" t="s">
        <v>684</v>
      </c>
      <c r="I77" s="92" t="s">
        <v>685</v>
      </c>
      <c r="J77" s="92" t="str">
        <f>[1]Traduzioni!$C$11</f>
        <v>Min. Qty to be ordered</v>
      </c>
      <c r="K77" s="92" t="str">
        <f>[1]Traduzioni!$C$12</f>
        <v>Sold for full boxes only</v>
      </c>
    </row>
    <row r="78" spans="1:14" s="67" customFormat="1" ht="31.5" customHeight="1" thickBot="1" x14ac:dyDescent="0.25">
      <c r="A78" s="145">
        <v>600100000019</v>
      </c>
      <c r="B78" s="524" t="s">
        <v>863</v>
      </c>
      <c r="C78" s="524"/>
      <c r="D78" s="714" t="s">
        <v>1459</v>
      </c>
      <c r="E78" s="497">
        <v>768</v>
      </c>
      <c r="F78" s="482">
        <v>691</v>
      </c>
      <c r="G78" s="489">
        <v>10</v>
      </c>
      <c r="H78" s="489"/>
      <c r="I78" s="489"/>
      <c r="J78" s="489" t="str">
        <f>[1]Traduzioni!$A$88</f>
        <v>Коробко  Scatola   Box</v>
      </c>
      <c r="K78" s="489" t="str">
        <f>[1]Traduzioni!$A$85</f>
        <v>да - sì - yes</v>
      </c>
    </row>
    <row r="79" spans="1:14" s="51" customFormat="1" ht="37.5" customHeight="1" thickBot="1" x14ac:dyDescent="0.25">
      <c r="A79" s="145">
        <v>600100000018</v>
      </c>
      <c r="B79" s="525" t="s">
        <v>739</v>
      </c>
      <c r="C79" s="525"/>
      <c r="D79" s="714"/>
      <c r="E79" s="497"/>
      <c r="F79" s="482"/>
      <c r="G79" s="489"/>
      <c r="H79" s="489"/>
      <c r="I79" s="489"/>
      <c r="J79" s="489"/>
      <c r="K79" s="489"/>
    </row>
    <row r="80" spans="1:14" s="51" customFormat="1" ht="33" customHeight="1" x14ac:dyDescent="0.2">
      <c r="A80" s="145">
        <v>600100000017</v>
      </c>
      <c r="B80" s="525" t="s">
        <v>740</v>
      </c>
      <c r="C80" s="525"/>
      <c r="D80" s="714"/>
      <c r="E80" s="497"/>
      <c r="F80" s="482"/>
      <c r="G80" s="489"/>
      <c r="H80" s="489"/>
      <c r="I80" s="489"/>
      <c r="J80" s="489"/>
      <c r="K80" s="489"/>
    </row>
    <row r="81" spans="1:11" s="51" customFormat="1" ht="25.5" customHeight="1" thickBot="1" x14ac:dyDescent="0.25">
      <c r="A81" s="335"/>
      <c r="B81" s="335"/>
      <c r="C81" s="335"/>
      <c r="D81" s="336"/>
      <c r="E81" s="340"/>
      <c r="F81" s="340"/>
      <c r="G81" s="335"/>
      <c r="H81" s="335"/>
      <c r="I81" s="335"/>
      <c r="J81" s="336"/>
      <c r="K81" s="335"/>
    </row>
    <row r="82" spans="1:11" s="52" customFormat="1" ht="30.75" customHeight="1" thickBot="1" x14ac:dyDescent="0.25">
      <c r="A82" s="68" t="str">
        <f>[1]Traduzioni!$B$5</f>
        <v>ФОРМАТ</v>
      </c>
      <c r="B82" s="647" t="str">
        <f>[1]Traduzioni!$B$45</f>
        <v>Бордюр 2х60</v>
      </c>
      <c r="C82" s="647"/>
      <c r="D82" s="114" t="str">
        <f>[1]Traduzioni!$B$6</f>
        <v>ОБРАБОТКА:</v>
      </c>
      <c r="E82" s="115"/>
      <c r="F82" s="115"/>
      <c r="G82" s="639" t="s">
        <v>726</v>
      </c>
      <c r="H82" s="639" t="s">
        <v>697</v>
      </c>
      <c r="I82" s="639" t="s">
        <v>726</v>
      </c>
      <c r="J82" s="71"/>
      <c r="K82" s="72"/>
    </row>
    <row r="83" spans="1:11" s="52" customFormat="1" ht="32.25" hidden="1" customHeight="1" thickBot="1" x14ac:dyDescent="0.25">
      <c r="A83" s="73" t="str">
        <f>[1]Traduzioni!$A$5</f>
        <v>FORMATO</v>
      </c>
      <c r="B83" s="648" t="str">
        <f>[1]Traduzioni!$A$45</f>
        <v>Listello 2x60</v>
      </c>
      <c r="C83" s="648"/>
      <c r="D83" s="116" t="str">
        <f>[1]Traduzioni!$A$6</f>
        <v>FINITURA:</v>
      </c>
      <c r="E83" s="117"/>
      <c r="F83" s="117"/>
      <c r="G83" s="543" t="s">
        <v>728</v>
      </c>
      <c r="H83" s="543" t="s">
        <v>697</v>
      </c>
      <c r="I83" s="543" t="s">
        <v>728</v>
      </c>
      <c r="J83" s="76"/>
      <c r="K83" s="77"/>
    </row>
    <row r="84" spans="1:11" s="52" customFormat="1" ht="34.5" hidden="1" customHeight="1" thickBot="1" x14ac:dyDescent="0.25">
      <c r="A84" s="78" t="str">
        <f>[1]Traduzioni!$C$5</f>
        <v>SIZE</v>
      </c>
      <c r="B84" s="649" t="str">
        <f>[1]Traduzioni!$C$45</f>
        <v>Listello 2x60</v>
      </c>
      <c r="C84" s="649"/>
      <c r="D84" s="118" t="str">
        <f>[1]Traduzioni!$C$6</f>
        <v>FINISH:</v>
      </c>
      <c r="E84" s="119"/>
      <c r="F84" s="119"/>
      <c r="G84" s="642" t="s">
        <v>798</v>
      </c>
      <c r="H84" s="642" t="s">
        <v>697</v>
      </c>
      <c r="I84" s="642" t="s">
        <v>798</v>
      </c>
      <c r="J84" s="81"/>
      <c r="K84" s="82"/>
    </row>
    <row r="85" spans="1:11" s="337" customFormat="1" ht="15" hidden="1" customHeight="1" thickBot="1" x14ac:dyDescent="0.25">
      <c r="A85" s="66"/>
      <c r="B85" s="66"/>
      <c r="C85" s="66"/>
      <c r="D85" s="51"/>
      <c r="E85" s="113"/>
      <c r="F85" s="113"/>
      <c r="G85" s="66"/>
      <c r="H85" s="66"/>
      <c r="I85" s="66"/>
      <c r="J85" s="51"/>
      <c r="K85" s="66"/>
    </row>
    <row r="86" spans="1:11" s="51" customFormat="1" ht="44.25" customHeight="1" x14ac:dyDescent="0.2">
      <c r="A86" s="83" t="str">
        <f>[1]Traduzioni!$B$7</f>
        <v>КОД</v>
      </c>
      <c r="B86" s="84" t="str">
        <f>[1]Traduzioni!$B$8</f>
        <v>АРТИКУЛ</v>
      </c>
      <c r="C86" s="85"/>
      <c r="D86" s="83" t="str">
        <f>[1]Traduzioni!$B$9</f>
        <v>ЕД.ИЗМ.</v>
      </c>
      <c r="E86" s="120" t="str">
        <f>[1]Traduzioni!$B$10</f>
        <v>РУБЛИ</v>
      </c>
      <c r="F86" s="120" t="str">
        <f>[1]Traduzioni!$B$10</f>
        <v>РУБЛИ</v>
      </c>
      <c r="G86" s="87" t="str">
        <f>[1]Traduzioni!$B$13</f>
        <v>Штук в коробке</v>
      </c>
      <c r="H86" s="87" t="s">
        <v>680</v>
      </c>
      <c r="I86" s="87" t="s">
        <v>681</v>
      </c>
      <c r="J86" s="87" t="str">
        <f>[1]Traduzioni!$B$11</f>
        <v>Минималь-ный заказ</v>
      </c>
      <c r="K86" s="87" t="str">
        <f>[1]Traduzioni!$B$12</f>
        <v>Продается только коробками</v>
      </c>
    </row>
    <row r="87" spans="1:11" s="51" customFormat="1" ht="15" hidden="1" customHeight="1" x14ac:dyDescent="0.2">
      <c r="A87" s="88" t="str">
        <f>[1]Traduzioni!$A$7</f>
        <v>CODICE</v>
      </c>
      <c r="B87" s="89" t="str">
        <f>[1]Traduzioni!$A$8</f>
        <v>ARTICOLO</v>
      </c>
      <c r="C87" s="90"/>
      <c r="D87" s="88" t="str">
        <f>[1]Traduzioni!$A$9</f>
        <v>U.M.</v>
      </c>
      <c r="E87" s="121" t="str">
        <f>[1]Traduzioni!$A$10</f>
        <v>RUBLI</v>
      </c>
      <c r="F87" s="121" t="str">
        <f>[1]Traduzioni!$A$10</f>
        <v>RUBLI</v>
      </c>
      <c r="G87" s="92" t="str">
        <f>[1]Traduzioni!$A$13</f>
        <v>Pz per scatola</v>
      </c>
      <c r="H87" s="92" t="s">
        <v>682</v>
      </c>
      <c r="I87" s="92" t="s">
        <v>683</v>
      </c>
      <c r="J87" s="92" t="str">
        <f>[1]Traduzioni!$A$11</f>
        <v>Ordine minimo</v>
      </c>
      <c r="K87" s="92" t="str">
        <f>[1]Traduzioni!$A$12</f>
        <v>Venduto solo a scatole intere</v>
      </c>
    </row>
    <row r="88" spans="1:11" s="51" customFormat="1" ht="14.25" hidden="1" customHeight="1" thickBot="1" x14ac:dyDescent="0.25">
      <c r="A88" s="93" t="str">
        <f>[1]Traduzioni!$C$7</f>
        <v>CODE</v>
      </c>
      <c r="B88" s="94" t="str">
        <f>[1]Traduzioni!$C$8</f>
        <v>ITEM</v>
      </c>
      <c r="C88" s="95"/>
      <c r="D88" s="93" t="str">
        <f>[1]Traduzioni!$C$9</f>
        <v>U.M.</v>
      </c>
      <c r="E88" s="121" t="str">
        <f>[1]Traduzioni!$C$10</f>
        <v>RUBLES</v>
      </c>
      <c r="F88" s="121" t="str">
        <f>[1]Traduzioni!$C$10</f>
        <v>RUBLES</v>
      </c>
      <c r="G88" s="92" t="str">
        <f>[1]Traduzioni!$C$13</f>
        <v>Pieces in a box</v>
      </c>
      <c r="H88" s="92" t="s">
        <v>684</v>
      </c>
      <c r="I88" s="92" t="s">
        <v>685</v>
      </c>
      <c r="J88" s="92" t="str">
        <f>[1]Traduzioni!$C$11</f>
        <v>Min. Qty to be ordered</v>
      </c>
      <c r="K88" s="92" t="str">
        <f>[1]Traduzioni!$C$12</f>
        <v>Sold for full boxes only</v>
      </c>
    </row>
    <row r="89" spans="1:11" s="67" customFormat="1" ht="31.5" customHeight="1" x14ac:dyDescent="0.2">
      <c r="A89" s="151">
        <v>600100000012</v>
      </c>
      <c r="B89" s="139" t="s">
        <v>735</v>
      </c>
      <c r="C89" s="152"/>
      <c r="D89" s="153" t="s">
        <v>701</v>
      </c>
      <c r="E89" s="210">
        <v>813</v>
      </c>
      <c r="F89" s="211">
        <v>732</v>
      </c>
      <c r="G89" s="341">
        <v>10</v>
      </c>
      <c r="H89" s="112"/>
      <c r="I89" s="112"/>
      <c r="J89" s="112" t="s">
        <v>1460</v>
      </c>
      <c r="K89" s="111" t="str">
        <f>[1]Traduzioni!$A$85</f>
        <v>да - sì - yes</v>
      </c>
    </row>
    <row r="90" spans="1:11" s="51" customFormat="1" ht="22.5" customHeight="1" thickBot="1" x14ac:dyDescent="0.25">
      <c r="A90" s="335"/>
      <c r="B90" s="335"/>
      <c r="C90" s="335"/>
      <c r="D90" s="336"/>
      <c r="E90" s="340"/>
      <c r="F90" s="340"/>
      <c r="G90" s="335"/>
      <c r="H90" s="335"/>
      <c r="I90" s="335"/>
      <c r="J90" s="336"/>
      <c r="K90" s="335"/>
    </row>
    <row r="91" spans="1:11" s="51" customFormat="1" ht="45.75" customHeight="1" thickBot="1" x14ac:dyDescent="0.25">
      <c r="A91" s="213" t="str">
        <f>[1]Traduzioni!$B$5</f>
        <v>ФОРМАТ</v>
      </c>
      <c r="B91" s="509" t="str">
        <f>[1]Traduzioni!$B$47</f>
        <v>Бордюр 2,5х60</v>
      </c>
      <c r="C91" s="509"/>
      <c r="D91" s="451" t="str">
        <f>[1]Traduzioni!$B$6</f>
        <v>ОБРАБОТКА:</v>
      </c>
      <c r="E91" s="214"/>
      <c r="F91" s="214"/>
      <c r="G91" s="560" t="str">
        <f>[1]Traduzioni!$B$27</f>
        <v>Неон</v>
      </c>
      <c r="H91" s="560" t="s">
        <v>697</v>
      </c>
      <c r="I91" s="560" t="str">
        <f>[1]Traduzioni!$B$24</f>
        <v>Стекло</v>
      </c>
      <c r="J91" s="215"/>
      <c r="K91" s="216"/>
    </row>
    <row r="92" spans="1:11" s="51" customFormat="1" ht="3" hidden="1" customHeight="1" thickBot="1" x14ac:dyDescent="0.25">
      <c r="A92" s="217" t="str">
        <f>[1]Traduzioni!$A$5</f>
        <v>FORMATO</v>
      </c>
      <c r="B92" s="510" t="str">
        <f>[1]Traduzioni!$A$47</f>
        <v>Listello 2,5x60</v>
      </c>
      <c r="C92" s="510"/>
      <c r="D92" s="452" t="str">
        <f>[1]Traduzioni!$A$6</f>
        <v>FINITURA:</v>
      </c>
      <c r="E92" s="218"/>
      <c r="F92" s="218"/>
      <c r="G92" s="561" t="str">
        <f>[1]Traduzioni!$A$27</f>
        <v>Neon</v>
      </c>
      <c r="H92" s="561"/>
      <c r="I92" s="561"/>
      <c r="J92" s="219"/>
      <c r="K92" s="220"/>
    </row>
    <row r="93" spans="1:11" s="52" customFormat="1" ht="61.5" hidden="1" customHeight="1" thickBot="1" x14ac:dyDescent="0.25">
      <c r="A93" s="221" t="str">
        <f>[1]Traduzioni!$C$5</f>
        <v>SIZE</v>
      </c>
      <c r="B93" s="511" t="str">
        <f>[1]Traduzioni!$C$47</f>
        <v>Listello 2,5x60</v>
      </c>
      <c r="C93" s="511"/>
      <c r="D93" s="453" t="str">
        <f>[1]Traduzioni!$C$6</f>
        <v>FINISH:</v>
      </c>
      <c r="E93" s="222"/>
      <c r="F93" s="222"/>
      <c r="G93" s="562" t="str">
        <f>[1]Traduzioni!$C$27</f>
        <v>Neon</v>
      </c>
      <c r="H93" s="562"/>
      <c r="I93" s="562"/>
      <c r="J93" s="223"/>
      <c r="K93" s="224"/>
    </row>
    <row r="94" spans="1:11" s="337" customFormat="1" ht="29.25" hidden="1" customHeight="1" thickBot="1" x14ac:dyDescent="0.25">
      <c r="A94" s="127"/>
      <c r="B94" s="127"/>
      <c r="C94" s="127"/>
      <c r="D94" s="149"/>
      <c r="E94" s="201"/>
      <c r="F94" s="201"/>
      <c r="G94" s="127"/>
      <c r="H94" s="127"/>
      <c r="I94" s="127"/>
      <c r="J94" s="149"/>
      <c r="K94" s="127"/>
    </row>
    <row r="95" spans="1:11" s="52" customFormat="1" ht="50.25" customHeight="1" x14ac:dyDescent="0.2">
      <c r="A95" s="225" t="str">
        <f>[1]Traduzioni!$B$7</f>
        <v>КОД</v>
      </c>
      <c r="B95" s="226" t="str">
        <f>[1]Traduzioni!$B$8</f>
        <v>АРТИКУЛ</v>
      </c>
      <c r="C95" s="227"/>
      <c r="D95" s="225" t="str">
        <f>[1]Traduzioni!$B$9</f>
        <v>ЕД.ИЗМ.</v>
      </c>
      <c r="E95" s="228" t="str">
        <f>[1]Traduzioni!$B$10</f>
        <v>РУБЛИ</v>
      </c>
      <c r="F95" s="228" t="str">
        <f>[1]Traduzioni!$B$10</f>
        <v>РУБЛИ</v>
      </c>
      <c r="G95" s="229" t="str">
        <f>[1]Traduzioni!$B$13</f>
        <v>Штук в коробке</v>
      </c>
      <c r="H95" s="229" t="s">
        <v>698</v>
      </c>
      <c r="I95" s="229" t="s">
        <v>699</v>
      </c>
      <c r="J95" s="229" t="str">
        <f>[1]Traduzioni!$B$11</f>
        <v>Минималь-ный заказ</v>
      </c>
      <c r="K95" s="229" t="str">
        <f>[1]Traduzioni!$B$12</f>
        <v>Продается только коробками</v>
      </c>
    </row>
    <row r="96" spans="1:11" s="52" customFormat="1" ht="0.75" customHeight="1" thickBot="1" x14ac:dyDescent="0.25">
      <c r="A96" s="230" t="str">
        <f>[1]Traduzioni!$A$7</f>
        <v>CODICE</v>
      </c>
      <c r="B96" s="231" t="str">
        <f>[1]Traduzioni!$A$8</f>
        <v>ARTICOLO</v>
      </c>
      <c r="C96" s="232"/>
      <c r="D96" s="230" t="str">
        <f>[1]Traduzioni!$A$9</f>
        <v>U.M.</v>
      </c>
      <c r="E96" s="233" t="str">
        <f>[1]Traduzioni!$A$10</f>
        <v>RUBLI</v>
      </c>
      <c r="F96" s="233" t="str">
        <f>[1]Traduzioni!$A$10</f>
        <v>RUBLI</v>
      </c>
      <c r="G96" s="234" t="str">
        <f>[1]Traduzioni!$A$13</f>
        <v>Pz per scatola</v>
      </c>
      <c r="H96" s="234" t="str">
        <f>[1]Traduzioni!$A$14</f>
        <v>Mq per scatola</v>
      </c>
      <c r="I96" s="234" t="str">
        <f>[1]Traduzioni!$A$15</f>
        <v>Mq per pallet</v>
      </c>
      <c r="J96" s="234" t="str">
        <f>[1]Traduzioni!$A$11</f>
        <v>Ordine minimo</v>
      </c>
      <c r="K96" s="234" t="str">
        <f>[1]Traduzioni!$A$12</f>
        <v>Venduto solo a scatole intere</v>
      </c>
    </row>
    <row r="97" spans="1:11" s="52" customFormat="1" ht="27.75" hidden="1" thickBot="1" x14ac:dyDescent="0.25">
      <c r="A97" s="235" t="str">
        <f>[1]Traduzioni!$C$7</f>
        <v>CODE</v>
      </c>
      <c r="B97" s="236" t="str">
        <f>[1]Traduzioni!$C$8</f>
        <v>ITEM</v>
      </c>
      <c r="C97" s="237"/>
      <c r="D97" s="235" t="str">
        <f>[1]Traduzioni!$C$9</f>
        <v>U.M.</v>
      </c>
      <c r="E97" s="238" t="str">
        <f>[1]Traduzioni!$C$10</f>
        <v>RUBLES</v>
      </c>
      <c r="F97" s="238" t="str">
        <f>[1]Traduzioni!$C$10</f>
        <v>RUBLES</v>
      </c>
      <c r="G97" s="239" t="str">
        <f>[1]Traduzioni!$C$13</f>
        <v>Pieces in a box</v>
      </c>
      <c r="H97" s="239" t="str">
        <f>[1]Traduzioni!$C$14</f>
        <v xml:space="preserve">Sqm in a box </v>
      </c>
      <c r="I97" s="239" t="str">
        <f>[1]Traduzioni!$C$15</f>
        <v xml:space="preserve">Sqm per pallet </v>
      </c>
      <c r="J97" s="239" t="str">
        <f>[1]Traduzioni!$C$11</f>
        <v>Min. Qty to be ordered</v>
      </c>
      <c r="K97" s="239" t="str">
        <f>[1]Traduzioni!$C$12</f>
        <v>Sold for full boxes only</v>
      </c>
    </row>
    <row r="98" spans="1:11" s="52" customFormat="1" ht="33" customHeight="1" thickBot="1" x14ac:dyDescent="0.25">
      <c r="A98" s="240">
        <v>600090000019</v>
      </c>
      <c r="B98" s="146" t="s">
        <v>893</v>
      </c>
      <c r="C98" s="147"/>
      <c r="D98" s="513" t="s">
        <v>701</v>
      </c>
      <c r="E98" s="576">
        <v>889</v>
      </c>
      <c r="F98" s="577">
        <v>800</v>
      </c>
      <c r="G98" s="513">
        <v>10</v>
      </c>
      <c r="H98" s="513"/>
      <c r="I98" s="513"/>
      <c r="J98" s="513" t="s">
        <v>1460</v>
      </c>
      <c r="K98" s="513"/>
    </row>
    <row r="99" spans="1:11" s="52" customFormat="1" ht="32.25" thickBot="1" x14ac:dyDescent="0.25">
      <c r="A99" s="241">
        <v>600090000018</v>
      </c>
      <c r="B99" s="148" t="s">
        <v>894</v>
      </c>
      <c r="C99" s="144"/>
      <c r="D99" s="513"/>
      <c r="E99" s="576"/>
      <c r="F99" s="577"/>
      <c r="G99" s="513"/>
      <c r="H99" s="513"/>
      <c r="I99" s="513"/>
      <c r="J99" s="513"/>
      <c r="K99" s="513"/>
    </row>
    <row r="100" spans="1:11" s="52" customFormat="1" ht="31.5" x14ac:dyDescent="0.2">
      <c r="A100" s="145">
        <v>600090000017</v>
      </c>
      <c r="B100" s="139" t="s">
        <v>895</v>
      </c>
      <c r="C100" s="140"/>
      <c r="D100" s="513"/>
      <c r="E100" s="576"/>
      <c r="F100" s="577"/>
      <c r="G100" s="513"/>
      <c r="H100" s="513"/>
      <c r="I100" s="513"/>
      <c r="J100" s="513"/>
      <c r="K100" s="513"/>
    </row>
    <row r="101" spans="1:11" s="52" customFormat="1" ht="16.5" thickBot="1" x14ac:dyDescent="0.25">
      <c r="A101" s="66"/>
      <c r="B101" s="66"/>
      <c r="C101" s="66"/>
      <c r="D101" s="51"/>
      <c r="E101" s="113"/>
      <c r="F101" s="113"/>
      <c r="G101" s="66"/>
      <c r="H101" s="66"/>
      <c r="I101" s="66"/>
      <c r="J101" s="51"/>
      <c r="K101" s="66"/>
    </row>
    <row r="102" spans="1:11" s="52" customFormat="1" ht="34.5" customHeight="1" thickBot="1" x14ac:dyDescent="0.25">
      <c r="A102" s="68" t="str">
        <f>[1]Traduzioni!$B$5</f>
        <v>ФОРМАТ</v>
      </c>
      <c r="B102" s="647" t="str">
        <f>[1]Traduzioni!$B$49</f>
        <v>Тоццетто 2х2</v>
      </c>
      <c r="C102" s="647"/>
      <c r="D102" s="114" t="str">
        <f>[1]Traduzioni!$B$6</f>
        <v>ОБРАБОТКА:</v>
      </c>
      <c r="E102" s="115"/>
      <c r="F102" s="115"/>
      <c r="G102" s="639" t="s">
        <v>736</v>
      </c>
      <c r="H102" s="639" t="s">
        <v>697</v>
      </c>
      <c r="I102" s="639" t="s">
        <v>736</v>
      </c>
      <c r="J102" s="71"/>
      <c r="K102" s="72"/>
    </row>
    <row r="103" spans="1:11" s="52" customFormat="1" ht="39.75" hidden="1" customHeight="1" thickBot="1" x14ac:dyDescent="0.25">
      <c r="A103" s="73" t="str">
        <f>[1]Traduzioni!$A$5</f>
        <v>FORMATO</v>
      </c>
      <c r="B103" s="648" t="str">
        <f>[1]Traduzioni!$A$49</f>
        <v>Tozzetto 2x2</v>
      </c>
      <c r="C103" s="648"/>
      <c r="D103" s="116" t="str">
        <f>[1]Traduzioni!$A$6</f>
        <v>FINITURA:</v>
      </c>
      <c r="E103" s="117"/>
      <c r="F103" s="117"/>
      <c r="G103" s="543" t="s">
        <v>737</v>
      </c>
      <c r="H103" s="543"/>
      <c r="I103" s="543"/>
      <c r="J103" s="76"/>
      <c r="K103" s="77"/>
    </row>
    <row r="104" spans="1:11" s="52" customFormat="1" ht="36.75" hidden="1" customHeight="1" thickBot="1" x14ac:dyDescent="0.25">
      <c r="A104" s="78" t="str">
        <f>[1]Traduzioni!$C$5</f>
        <v>SIZE</v>
      </c>
      <c r="B104" s="649" t="str">
        <f>[1]Traduzioni!$C$49</f>
        <v>Tozzetto 2x2</v>
      </c>
      <c r="C104" s="649"/>
      <c r="D104" s="118" t="str">
        <f>[1]Traduzioni!$C$6</f>
        <v>FINISH:</v>
      </c>
      <c r="E104" s="119"/>
      <c r="F104" s="119"/>
      <c r="G104" s="642" t="s">
        <v>755</v>
      </c>
      <c r="H104" s="642"/>
      <c r="I104" s="642"/>
      <c r="J104" s="81"/>
      <c r="K104" s="82"/>
    </row>
    <row r="105" spans="1:11" s="67" customFormat="1" ht="29.25" hidden="1" customHeight="1" thickBot="1" x14ac:dyDescent="0.25">
      <c r="A105" s="66"/>
      <c r="B105" s="66"/>
      <c r="C105" s="66"/>
      <c r="D105" s="51"/>
      <c r="E105" s="113"/>
      <c r="F105" s="113"/>
      <c r="G105" s="66"/>
      <c r="H105" s="66"/>
      <c r="I105" s="66"/>
      <c r="J105" s="51"/>
      <c r="K105" s="66"/>
    </row>
    <row r="106" spans="1:11" s="51" customFormat="1" ht="45.75" customHeight="1" x14ac:dyDescent="0.2">
      <c r="A106" s="83" t="str">
        <f>[1]Traduzioni!$B$7</f>
        <v>КОД</v>
      </c>
      <c r="B106" s="84" t="str">
        <f>[1]Traduzioni!$B$8</f>
        <v>АРТИКУЛ</v>
      </c>
      <c r="C106" s="85"/>
      <c r="D106" s="83" t="str">
        <f>[1]Traduzioni!$B$9</f>
        <v>ЕД.ИЗМ.</v>
      </c>
      <c r="E106" s="120" t="str">
        <f>[1]Traduzioni!$B$10</f>
        <v>РУБЛИ</v>
      </c>
      <c r="F106" s="120" t="str">
        <f>[1]Traduzioni!$B$10</f>
        <v>РУБЛИ</v>
      </c>
      <c r="G106" s="342" t="str">
        <f>[1]Traduzioni!$B$13</f>
        <v>Штук в коробке</v>
      </c>
      <c r="H106" s="343" t="str">
        <f>[1]Traduzioni!$B$14</f>
        <v>М2 в коробке</v>
      </c>
      <c r="I106" s="343" t="str">
        <f>[1]Traduzioni!$B$15</f>
        <v>М2 в паллете</v>
      </c>
      <c r="J106" s="343" t="str">
        <f>[1]Traduzioni!$B$11</f>
        <v>Минималь-ный заказ</v>
      </c>
      <c r="K106" s="344" t="str">
        <f>[1]Traduzioni!$B$12</f>
        <v>Продается только коробками</v>
      </c>
    </row>
    <row r="107" spans="1:11" s="51" customFormat="1" ht="15.75" hidden="1" customHeight="1" x14ac:dyDescent="0.2">
      <c r="A107" s="88" t="str">
        <f>[1]Traduzioni!$A$7</f>
        <v>CODICE</v>
      </c>
      <c r="B107" s="89" t="str">
        <f>[1]Traduzioni!$A$8</f>
        <v>ARTICOLO</v>
      </c>
      <c r="C107" s="90"/>
      <c r="D107" s="88" t="str">
        <f>[1]Traduzioni!$A$9</f>
        <v>U.M.</v>
      </c>
      <c r="E107" s="121" t="str">
        <f>[1]Traduzioni!$A$10</f>
        <v>RUBLI</v>
      </c>
      <c r="F107" s="121" t="str">
        <f>[1]Traduzioni!$A$10</f>
        <v>RUBLI</v>
      </c>
      <c r="G107" s="345" t="str">
        <f>[1]Traduzioni!$A$13</f>
        <v>Pz per scatola</v>
      </c>
      <c r="H107" s="92" t="str">
        <f>[1]Traduzioni!$A$14</f>
        <v>Mq per scatola</v>
      </c>
      <c r="I107" s="92" t="str">
        <f>[1]Traduzioni!$A$15</f>
        <v>Mq per pallet</v>
      </c>
      <c r="J107" s="92" t="str">
        <f>[1]Traduzioni!$A$11</f>
        <v>Ordine minimo</v>
      </c>
      <c r="K107" s="346" t="str">
        <f>[1]Traduzioni!$A$12</f>
        <v>Venduto solo a scatole intere</v>
      </c>
    </row>
    <row r="108" spans="1:11" s="51" customFormat="1" ht="16.5" hidden="1" customHeight="1" thickBot="1" x14ac:dyDescent="0.25">
      <c r="A108" s="93" t="str">
        <f>[1]Traduzioni!$C$7</f>
        <v>CODE</v>
      </c>
      <c r="B108" s="94" t="str">
        <f>[1]Traduzioni!$C$8</f>
        <v>ITEM</v>
      </c>
      <c r="C108" s="95"/>
      <c r="D108" s="88" t="str">
        <f>[1]Traduzioni!$C$9</f>
        <v>U.M.</v>
      </c>
      <c r="E108" s="121" t="str">
        <f>[1]Traduzioni!$C$10</f>
        <v>RUBLES</v>
      </c>
      <c r="F108" s="121" t="str">
        <f>[1]Traduzioni!$C$10</f>
        <v>RUBLES</v>
      </c>
      <c r="G108" s="347" t="str">
        <f>[1]Traduzioni!$C$13</f>
        <v>Pieces in a box</v>
      </c>
      <c r="H108" s="348" t="str">
        <f>[1]Traduzioni!$C$14</f>
        <v xml:space="preserve">Sqm in a box </v>
      </c>
      <c r="I108" s="348" t="str">
        <f>[1]Traduzioni!$C$15</f>
        <v xml:space="preserve">Sqm per pallet </v>
      </c>
      <c r="J108" s="348" t="str">
        <f>[1]Traduzioni!$C$11</f>
        <v>Min. Qty to be ordered</v>
      </c>
      <c r="K108" s="349" t="str">
        <f>[1]Traduzioni!$C$12</f>
        <v>Sold for full boxes only</v>
      </c>
    </row>
    <row r="109" spans="1:11" s="67" customFormat="1" ht="31.5" customHeight="1" x14ac:dyDescent="0.2">
      <c r="A109" s="98">
        <v>600100000006</v>
      </c>
      <c r="B109" s="139" t="s">
        <v>756</v>
      </c>
      <c r="C109" s="100"/>
      <c r="D109" s="536" t="s">
        <v>701</v>
      </c>
      <c r="E109" s="559">
        <v>161</v>
      </c>
      <c r="F109" s="487">
        <v>145</v>
      </c>
      <c r="G109" s="512">
        <v>100</v>
      </c>
      <c r="H109" s="512"/>
      <c r="I109" s="521"/>
      <c r="J109" s="512" t="s">
        <v>764</v>
      </c>
      <c r="K109" s="512" t="s">
        <v>709</v>
      </c>
    </row>
    <row r="110" spans="1:11" s="51" customFormat="1" ht="31.5" x14ac:dyDescent="0.2">
      <c r="A110" s="98">
        <v>600100000007</v>
      </c>
      <c r="B110" s="139" t="s">
        <v>759</v>
      </c>
      <c r="C110" s="107"/>
      <c r="D110" s="536"/>
      <c r="E110" s="559"/>
      <c r="F110" s="487"/>
      <c r="G110" s="512"/>
      <c r="H110" s="512"/>
      <c r="I110" s="521"/>
      <c r="J110" s="512"/>
      <c r="K110" s="512"/>
    </row>
    <row r="111" spans="1:11" s="51" customFormat="1" ht="31.5" x14ac:dyDescent="0.2">
      <c r="A111" s="98">
        <v>600100000008</v>
      </c>
      <c r="B111" s="139" t="s">
        <v>760</v>
      </c>
      <c r="C111" s="107"/>
      <c r="D111" s="536"/>
      <c r="E111" s="559"/>
      <c r="F111" s="487"/>
      <c r="G111" s="512"/>
      <c r="H111" s="512"/>
      <c r="I111" s="521"/>
      <c r="J111" s="512"/>
      <c r="K111" s="512"/>
    </row>
    <row r="112" spans="1:11" s="51" customFormat="1" ht="16.5" thickBot="1" x14ac:dyDescent="0.25">
      <c r="A112" s="66"/>
      <c r="B112" s="66"/>
      <c r="C112" s="66"/>
      <c r="E112" s="113"/>
      <c r="F112" s="113"/>
      <c r="G112" s="66"/>
      <c r="H112" s="66"/>
      <c r="I112" s="66"/>
      <c r="K112" s="66"/>
    </row>
    <row r="113" spans="1:11" s="52" customFormat="1" ht="34.5" customHeight="1" thickBot="1" x14ac:dyDescent="0.25">
      <c r="A113" s="68" t="str">
        <f>[1]Traduzioni!$B$5</f>
        <v>ФОРМАТ</v>
      </c>
      <c r="B113" s="647" t="str">
        <f>[1]Traduzioni!$B$49</f>
        <v>Тоццетто 2х2</v>
      </c>
      <c r="C113" s="647"/>
      <c r="D113" s="114" t="str">
        <f>[1]Traduzioni!$B$6</f>
        <v>ОБРАБОТКА:</v>
      </c>
      <c r="E113" s="115"/>
      <c r="F113" s="115"/>
      <c r="G113" s="639" t="s">
        <v>726</v>
      </c>
      <c r="H113" s="639" t="s">
        <v>697</v>
      </c>
      <c r="I113" s="639" t="s">
        <v>726</v>
      </c>
      <c r="J113" s="71"/>
      <c r="K113" s="72"/>
    </row>
    <row r="114" spans="1:11" s="52" customFormat="1" ht="18.75" hidden="1" customHeight="1" thickBot="1" x14ac:dyDescent="0.25">
      <c r="A114" s="73" t="str">
        <f>[1]Traduzioni!$A$5</f>
        <v>FORMATO</v>
      </c>
      <c r="B114" s="648" t="str">
        <f>[1]Traduzioni!$A$49</f>
        <v>Tozzetto 2x2</v>
      </c>
      <c r="C114" s="648"/>
      <c r="D114" s="116" t="str">
        <f>[1]Traduzioni!$A$6</f>
        <v>FINITURA:</v>
      </c>
      <c r="E114" s="117"/>
      <c r="F114" s="117"/>
      <c r="G114" s="543" t="s">
        <v>728</v>
      </c>
      <c r="H114" s="543" t="s">
        <v>697</v>
      </c>
      <c r="I114" s="543" t="s">
        <v>728</v>
      </c>
      <c r="J114" s="76"/>
      <c r="K114" s="77"/>
    </row>
    <row r="115" spans="1:11" s="52" customFormat="1" ht="35.25" hidden="1" customHeight="1" thickBot="1" x14ac:dyDescent="0.25">
      <c r="A115" s="78" t="str">
        <f>[1]Traduzioni!$C$5</f>
        <v>SIZE</v>
      </c>
      <c r="B115" s="649" t="str">
        <f>[1]Traduzioni!$C$49</f>
        <v>Tozzetto 2x2</v>
      </c>
      <c r="C115" s="649"/>
      <c r="D115" s="118" t="str">
        <f>[1]Traduzioni!$C$6</f>
        <v>FINISH:</v>
      </c>
      <c r="E115" s="119"/>
      <c r="F115" s="119"/>
      <c r="G115" s="642" t="s">
        <v>798</v>
      </c>
      <c r="H115" s="642" t="s">
        <v>697</v>
      </c>
      <c r="I115" s="642" t="s">
        <v>798</v>
      </c>
      <c r="J115" s="81"/>
      <c r="K115" s="82"/>
    </row>
    <row r="116" spans="1:11" s="51" customFormat="1" ht="16.5" hidden="1" thickBot="1" x14ac:dyDescent="0.25">
      <c r="A116" s="66"/>
      <c r="B116" s="66"/>
      <c r="C116" s="66"/>
      <c r="E116" s="113"/>
      <c r="F116" s="113"/>
      <c r="G116" s="66"/>
      <c r="H116" s="66"/>
      <c r="I116" s="66"/>
      <c r="K116" s="66"/>
    </row>
    <row r="117" spans="1:11" s="67" customFormat="1" ht="49.5" customHeight="1" x14ac:dyDescent="0.2">
      <c r="A117" s="83" t="str">
        <f>[1]Traduzioni!$B$7</f>
        <v>КОД</v>
      </c>
      <c r="B117" s="84" t="str">
        <f>[1]Traduzioni!$B$8</f>
        <v>АРТИКУЛ</v>
      </c>
      <c r="C117" s="85"/>
      <c r="D117" s="83" t="str">
        <f>[1]Traduzioni!$B$9</f>
        <v>ЕД.ИЗМ.</v>
      </c>
      <c r="E117" s="120" t="str">
        <f>[1]Traduzioni!$B$10</f>
        <v>РУБЛИ</v>
      </c>
      <c r="F117" s="120" t="str">
        <f>[1]Traduzioni!$B$10</f>
        <v>РУБЛИ</v>
      </c>
      <c r="G117" s="87" t="str">
        <f>[1]Traduzioni!$B$13</f>
        <v>Штук в коробке</v>
      </c>
      <c r="H117" s="87" t="str">
        <f>[1]Traduzioni!$B$14</f>
        <v>М2 в коробке</v>
      </c>
      <c r="I117" s="87" t="str">
        <f>[1]Traduzioni!$B$15</f>
        <v>М2 в паллете</v>
      </c>
      <c r="J117" s="87" t="str">
        <f>[1]Traduzioni!$B$11</f>
        <v>Минималь-ный заказ</v>
      </c>
      <c r="K117" s="87" t="str">
        <f>[1]Traduzioni!$B$12</f>
        <v>Продается только коробками</v>
      </c>
    </row>
    <row r="118" spans="1:11" s="51" customFormat="1" ht="18" hidden="1" customHeight="1" x14ac:dyDescent="0.2">
      <c r="A118" s="88" t="str">
        <f>[1]Traduzioni!$A$7</f>
        <v>CODICE</v>
      </c>
      <c r="B118" s="89" t="str">
        <f>[1]Traduzioni!$A$8</f>
        <v>ARTICOLO</v>
      </c>
      <c r="C118" s="90"/>
      <c r="D118" s="88" t="str">
        <f>[1]Traduzioni!$A$9</f>
        <v>U.M.</v>
      </c>
      <c r="E118" s="121" t="str">
        <f>[1]Traduzioni!$A$10</f>
        <v>RUBLI</v>
      </c>
      <c r="F118" s="121" t="str">
        <f>[1]Traduzioni!$A$10</f>
        <v>RUBLI</v>
      </c>
      <c r="G118" s="92" t="str">
        <f>[1]Traduzioni!$A$13</f>
        <v>Pz per scatola</v>
      </c>
      <c r="H118" s="92" t="str">
        <f>[1]Traduzioni!$A$14</f>
        <v>Mq per scatola</v>
      </c>
      <c r="I118" s="92" t="str">
        <f>[1]Traduzioni!$A$15</f>
        <v>Mq per pallet</v>
      </c>
      <c r="J118" s="92" t="str">
        <f>[1]Traduzioni!$A$11</f>
        <v>Ordine minimo</v>
      </c>
      <c r="K118" s="92" t="str">
        <f>[1]Traduzioni!$A$12</f>
        <v>Venduto solo a scatole intere</v>
      </c>
    </row>
    <row r="119" spans="1:11" s="51" customFormat="1" ht="21" hidden="1" customHeight="1" thickBot="1" x14ac:dyDescent="0.25">
      <c r="A119" s="93" t="str">
        <f>[1]Traduzioni!$C$7</f>
        <v>CODE</v>
      </c>
      <c r="B119" s="94" t="str">
        <f>[1]Traduzioni!$C$8</f>
        <v>ITEM</v>
      </c>
      <c r="C119" s="95"/>
      <c r="D119" s="93" t="str">
        <f>[1]Traduzioni!$C$9</f>
        <v>U.M.</v>
      </c>
      <c r="E119" s="122" t="str">
        <f>[1]Traduzioni!$C$10</f>
        <v>RUBLES</v>
      </c>
      <c r="F119" s="122" t="str">
        <f>[1]Traduzioni!$C$10</f>
        <v>RUBLES</v>
      </c>
      <c r="G119" s="97" t="str">
        <f>[1]Traduzioni!$C$13</f>
        <v>Pieces in a box</v>
      </c>
      <c r="H119" s="97" t="str">
        <f>[1]Traduzioni!$C$14</f>
        <v xml:space="preserve">Sqm in a box </v>
      </c>
      <c r="I119" s="97" t="str">
        <f>[1]Traduzioni!$C$15</f>
        <v xml:space="preserve">Sqm per pallet </v>
      </c>
      <c r="J119" s="97" t="str">
        <f>[1]Traduzioni!$C$11</f>
        <v>Min. Qty to be ordered</v>
      </c>
      <c r="K119" s="97" t="str">
        <f>[1]Traduzioni!$C$12</f>
        <v>Sold for full boxes only</v>
      </c>
    </row>
    <row r="120" spans="1:11" s="51" customFormat="1" ht="36.75" customHeight="1" x14ac:dyDescent="0.2">
      <c r="A120" s="98">
        <v>600100000002</v>
      </c>
      <c r="B120" s="99" t="s">
        <v>803</v>
      </c>
      <c r="C120" s="100"/>
      <c r="D120" s="143" t="s">
        <v>1461</v>
      </c>
      <c r="E120" s="162">
        <v>180</v>
      </c>
      <c r="F120" s="110">
        <v>162</v>
      </c>
      <c r="G120" s="143">
        <v>100</v>
      </c>
      <c r="H120" s="143"/>
      <c r="I120" s="143"/>
      <c r="J120" s="143" t="s">
        <v>1462</v>
      </c>
      <c r="K120" s="143" t="s">
        <v>709</v>
      </c>
    </row>
    <row r="121" spans="1:11" s="52" customFormat="1" ht="17.25" customHeight="1" thickBot="1" x14ac:dyDescent="0.25">
      <c r="A121" s="335"/>
      <c r="B121" s="350"/>
      <c r="C121" s="350"/>
      <c r="D121" s="336"/>
      <c r="E121" s="340"/>
      <c r="F121" s="340"/>
      <c r="G121" s="335"/>
      <c r="H121" s="335"/>
      <c r="I121" s="335"/>
      <c r="J121" s="336"/>
      <c r="K121" s="335"/>
    </row>
    <row r="122" spans="1:11" s="67" customFormat="1" ht="29.25" customHeight="1" thickBot="1" x14ac:dyDescent="0.25">
      <c r="A122" s="68" t="str">
        <f>[1]Traduzioni!$B$5</f>
        <v>ФОРМАТ</v>
      </c>
      <c r="B122" s="630" t="str">
        <f>[1]Traduzioni!$B$50</f>
        <v>Тоццетто 2,5х2,5</v>
      </c>
      <c r="C122" s="630"/>
      <c r="D122" s="114" t="s">
        <v>752</v>
      </c>
      <c r="E122" s="115"/>
      <c r="F122" s="115"/>
      <c r="G122" s="639" t="str">
        <f>[1]Traduzioni!$B$27</f>
        <v>Неон</v>
      </c>
      <c r="H122" s="639" t="s">
        <v>697</v>
      </c>
      <c r="I122" s="639" t="str">
        <f>[1]Traduzioni!$B$24</f>
        <v>Стекло</v>
      </c>
      <c r="J122" s="71"/>
      <c r="K122" s="72"/>
    </row>
    <row r="123" spans="1:11" s="51" customFormat="1" ht="32.25" hidden="1" customHeight="1" thickBot="1" x14ac:dyDescent="0.25">
      <c r="A123" s="73" t="str">
        <f>[1]Traduzioni!$A$5</f>
        <v>FORMATO</v>
      </c>
      <c r="B123" s="631" t="str">
        <f>[1]Traduzioni!$A$50</f>
        <v>Tozzetto 2,5x2,5</v>
      </c>
      <c r="C123" s="631"/>
      <c r="D123" s="116" t="s">
        <v>753</v>
      </c>
      <c r="E123" s="117"/>
      <c r="F123" s="117"/>
      <c r="G123" s="543" t="str">
        <f>[1]Traduzioni!$A$27</f>
        <v>Neon</v>
      </c>
      <c r="H123" s="543"/>
      <c r="I123" s="543"/>
      <c r="J123" s="76"/>
      <c r="K123" s="77"/>
    </row>
    <row r="124" spans="1:11" s="51" customFormat="1" ht="44.25" hidden="1" customHeight="1" thickBot="1" x14ac:dyDescent="0.25">
      <c r="A124" s="78" t="str">
        <f>[1]Traduzioni!$C$5</f>
        <v>SIZE</v>
      </c>
      <c r="B124" s="632" t="str">
        <f>[1]Traduzioni!$C$50</f>
        <v>Tozzetto 2,5x2,5</v>
      </c>
      <c r="C124" s="632"/>
      <c r="D124" s="118" t="s">
        <v>754</v>
      </c>
      <c r="E124" s="119"/>
      <c r="F124" s="119"/>
      <c r="G124" s="642" t="str">
        <f>[1]Traduzioni!$C$27</f>
        <v>Neon</v>
      </c>
      <c r="H124" s="642"/>
      <c r="I124" s="642"/>
      <c r="J124" s="81"/>
      <c r="K124" s="82"/>
    </row>
    <row r="125" spans="1:11" s="338" customFormat="1" ht="40.5" customHeight="1" thickBot="1" x14ac:dyDescent="0.25">
      <c r="A125" s="83" t="str">
        <f>[1]Traduzioni!$B$7</f>
        <v>КОД</v>
      </c>
      <c r="B125" s="84" t="str">
        <f>[1]Traduzioni!$B$8</f>
        <v>АРТИКУЛ</v>
      </c>
      <c r="C125" s="85"/>
      <c r="D125" s="83" t="str">
        <f>[1]Traduzioni!$B$9</f>
        <v>ЕД.ИЗМ.</v>
      </c>
      <c r="E125" s="120" t="str">
        <f>[1]Traduzioni!$B$10</f>
        <v>РУБЛИ</v>
      </c>
      <c r="F125" s="120" t="str">
        <f>[1]Traduzioni!$B$10</f>
        <v>РУБЛИ</v>
      </c>
      <c r="G125" s="87" t="str">
        <f>[1]Traduzioni!$B$13</f>
        <v>Штук в коробке</v>
      </c>
      <c r="H125" s="87" t="str">
        <f>[1]Traduzioni!$B$14</f>
        <v>М2 в коробке</v>
      </c>
      <c r="I125" s="87" t="str">
        <f>[1]Traduzioni!$B$15</f>
        <v>М2 в паллете</v>
      </c>
      <c r="J125" s="87" t="str">
        <f>[1]Traduzioni!$B$11</f>
        <v>Минималь-ный заказ</v>
      </c>
      <c r="K125" s="87" t="str">
        <f>[1]Traduzioni!$B$12</f>
        <v>Продается только коробками</v>
      </c>
    </row>
    <row r="126" spans="1:11" s="52" customFormat="1" ht="19.5" hidden="1" customHeight="1" thickBot="1" x14ac:dyDescent="0.25">
      <c r="A126" s="88" t="str">
        <f>[1]Traduzioni!$A$7</f>
        <v>CODICE</v>
      </c>
      <c r="B126" s="89" t="str">
        <f>[1]Traduzioni!$A$8</f>
        <v>ARTICOLO</v>
      </c>
      <c r="C126" s="90"/>
      <c r="D126" s="88" t="str">
        <f>[1]Traduzioni!$A$9</f>
        <v>U.M.</v>
      </c>
      <c r="E126" s="121" t="str">
        <f>[1]Traduzioni!$A$10</f>
        <v>RUBLI</v>
      </c>
      <c r="F126" s="121" t="str">
        <f>[1]Traduzioni!$A$10</f>
        <v>RUBLI</v>
      </c>
      <c r="G126" s="92" t="str">
        <f>[1]Traduzioni!$A$13</f>
        <v>Pz per scatola</v>
      </c>
      <c r="H126" s="92" t="str">
        <f>[1]Traduzioni!$A$14</f>
        <v>Mq per scatola</v>
      </c>
      <c r="I126" s="92" t="str">
        <f>[1]Traduzioni!$A$15</f>
        <v>Mq per pallet</v>
      </c>
      <c r="J126" s="92" t="str">
        <f>[1]Traduzioni!$A$11</f>
        <v>Ordine minimo</v>
      </c>
      <c r="K126" s="92" t="str">
        <f>[1]Traduzioni!$A$12</f>
        <v>Venduto solo a scatole intere</v>
      </c>
    </row>
    <row r="127" spans="1:11" s="52" customFormat="1" ht="20.25" hidden="1" customHeight="1" thickBot="1" x14ac:dyDescent="0.25">
      <c r="A127" s="93" t="str">
        <f>[1]Traduzioni!$C$7</f>
        <v>CODE</v>
      </c>
      <c r="B127" s="94" t="str">
        <f>[1]Traduzioni!$C$8</f>
        <v>ITEM</v>
      </c>
      <c r="C127" s="95"/>
      <c r="D127" s="88" t="str">
        <f>[1]Traduzioni!$C$9</f>
        <v>U.M.</v>
      </c>
      <c r="E127" s="121" t="str">
        <f>[1]Traduzioni!$C$10</f>
        <v>RUBLES</v>
      </c>
      <c r="F127" s="121" t="str">
        <f>[1]Traduzioni!$C$10</f>
        <v>RUBLES</v>
      </c>
      <c r="G127" s="92" t="str">
        <f>[1]Traduzioni!$C$13</f>
        <v>Pieces in a box</v>
      </c>
      <c r="H127" s="92" t="str">
        <f>[1]Traduzioni!$C$14</f>
        <v xml:space="preserve">Sqm in a box </v>
      </c>
      <c r="I127" s="92" t="str">
        <f>[1]Traduzioni!$C$15</f>
        <v xml:space="preserve">Sqm per pallet </v>
      </c>
      <c r="J127" s="92" t="str">
        <f>[1]Traduzioni!$C$11</f>
        <v>Min. Qty to be ordered</v>
      </c>
      <c r="K127" s="92" t="str">
        <f>[1]Traduzioni!$C$12</f>
        <v>Sold for full boxes only</v>
      </c>
    </row>
    <row r="128" spans="1:11" s="67" customFormat="1" ht="18.75" customHeight="1" thickBot="1" x14ac:dyDescent="0.25">
      <c r="A128" s="145">
        <v>600090000022</v>
      </c>
      <c r="B128" s="146" t="s">
        <v>763</v>
      </c>
      <c r="C128" s="147"/>
      <c r="D128" s="536" t="s">
        <v>701</v>
      </c>
      <c r="E128" s="514">
        <v>478</v>
      </c>
      <c r="F128" s="515">
        <v>430</v>
      </c>
      <c r="G128" s="536">
        <v>100</v>
      </c>
      <c r="H128" s="536"/>
      <c r="I128" s="536"/>
      <c r="J128" s="536" t="s">
        <v>1462</v>
      </c>
      <c r="K128" s="536" t="s">
        <v>709</v>
      </c>
    </row>
    <row r="129" spans="1:11" s="51" customFormat="1" ht="37.5" customHeight="1" thickBot="1" x14ac:dyDescent="0.25">
      <c r="A129" s="145">
        <v>600090000021</v>
      </c>
      <c r="B129" s="148" t="s">
        <v>765</v>
      </c>
      <c r="C129" s="144"/>
      <c r="D129" s="536"/>
      <c r="E129" s="514">
        <v>0</v>
      </c>
      <c r="F129" s="515"/>
      <c r="G129" s="536"/>
      <c r="H129" s="536"/>
      <c r="I129" s="536"/>
      <c r="J129" s="536"/>
      <c r="K129" s="536"/>
    </row>
    <row r="130" spans="1:11" s="51" customFormat="1" ht="31.5" x14ac:dyDescent="0.2">
      <c r="A130" s="145">
        <v>600090000020</v>
      </c>
      <c r="B130" s="139" t="s">
        <v>766</v>
      </c>
      <c r="C130" s="140"/>
      <c r="D130" s="536"/>
      <c r="E130" s="514">
        <v>0</v>
      </c>
      <c r="F130" s="515"/>
      <c r="G130" s="536"/>
      <c r="H130" s="536"/>
      <c r="I130" s="536"/>
      <c r="J130" s="536"/>
      <c r="K130" s="536"/>
    </row>
    <row r="131" spans="1:11" s="67" customFormat="1" ht="31.5" customHeight="1" x14ac:dyDescent="0.2">
      <c r="A131"/>
      <c r="B131"/>
      <c r="C131"/>
      <c r="D131"/>
      <c r="E131"/>
      <c r="F131"/>
      <c r="G131"/>
      <c r="H131"/>
      <c r="I131"/>
      <c r="J131"/>
      <c r="K131"/>
    </row>
    <row r="132" spans="1:11" s="51" customFormat="1" ht="41.25" customHeight="1" x14ac:dyDescent="0.2">
      <c r="A132"/>
      <c r="B132"/>
      <c r="C132"/>
      <c r="D132"/>
      <c r="E132"/>
      <c r="F132"/>
      <c r="G132"/>
      <c r="H132"/>
      <c r="I132"/>
      <c r="J132"/>
      <c r="K132"/>
    </row>
    <row r="133" spans="1:11" s="51" customFormat="1" ht="40.5" customHeight="1" x14ac:dyDescent="0.2">
      <c r="A133"/>
      <c r="B133"/>
      <c r="C133"/>
      <c r="D133"/>
      <c r="E133"/>
      <c r="F133"/>
      <c r="G133"/>
      <c r="H133"/>
      <c r="I133"/>
      <c r="J133"/>
      <c r="K133"/>
    </row>
    <row r="134" spans="1:11" s="51" customFormat="1" ht="15.75" x14ac:dyDescent="0.2">
      <c r="A134"/>
      <c r="B134"/>
      <c r="C134"/>
      <c r="D134"/>
      <c r="E134"/>
      <c r="F134"/>
      <c r="G134"/>
      <c r="H134"/>
      <c r="I134"/>
      <c r="J134"/>
      <c r="K134"/>
    </row>
  </sheetData>
  <sheetProtection selectLockedCells="1" selectUnlockedCells="1"/>
  <mergeCells count="151">
    <mergeCell ref="J128:J130"/>
    <mergeCell ref="K128:K130"/>
    <mergeCell ref="B124:C124"/>
    <mergeCell ref="G124:I124"/>
    <mergeCell ref="D128:D130"/>
    <mergeCell ref="E128:E130"/>
    <mergeCell ref="F128:F130"/>
    <mergeCell ref="G128:G130"/>
    <mergeCell ref="H128:H130"/>
    <mergeCell ref="B122:C122"/>
    <mergeCell ref="G122:I122"/>
    <mergeCell ref="B123:C123"/>
    <mergeCell ref="G123:I123"/>
    <mergeCell ref="I128:I130"/>
    <mergeCell ref="B114:C114"/>
    <mergeCell ref="G114:I114"/>
    <mergeCell ref="B115:C115"/>
    <mergeCell ref="G115:I115"/>
    <mergeCell ref="B103:C103"/>
    <mergeCell ref="G103:I103"/>
    <mergeCell ref="B104:C104"/>
    <mergeCell ref="G104:I104"/>
    <mergeCell ref="H109:H111"/>
    <mergeCell ref="I109:I111"/>
    <mergeCell ref="J109:J111"/>
    <mergeCell ref="K109:K111"/>
    <mergeCell ref="B113:C113"/>
    <mergeCell ref="G113:I113"/>
    <mergeCell ref="D109:D111"/>
    <mergeCell ref="E109:E111"/>
    <mergeCell ref="F109:F111"/>
    <mergeCell ref="G109:G111"/>
    <mergeCell ref="B93:C93"/>
    <mergeCell ref="G93:I93"/>
    <mergeCell ref="H98:H100"/>
    <mergeCell ref="I98:I100"/>
    <mergeCell ref="J98:J100"/>
    <mergeCell ref="K98:K100"/>
    <mergeCell ref="B102:C102"/>
    <mergeCell ref="G102:I102"/>
    <mergeCell ref="D98:D100"/>
    <mergeCell ref="E98:E100"/>
    <mergeCell ref="F98:F100"/>
    <mergeCell ref="G98:G100"/>
    <mergeCell ref="B84:C84"/>
    <mergeCell ref="G84:I84"/>
    <mergeCell ref="B91:C91"/>
    <mergeCell ref="G91:I91"/>
    <mergeCell ref="B82:C82"/>
    <mergeCell ref="G82:I82"/>
    <mergeCell ref="B83:C83"/>
    <mergeCell ref="G83:I83"/>
    <mergeCell ref="B92:C92"/>
    <mergeCell ref="G92:I92"/>
    <mergeCell ref="B72:C72"/>
    <mergeCell ref="G72:I72"/>
    <mergeCell ref="B73:C73"/>
    <mergeCell ref="G73:I73"/>
    <mergeCell ref="G78:G80"/>
    <mergeCell ref="H78:H80"/>
    <mergeCell ref="I78:I80"/>
    <mergeCell ref="J78:J80"/>
    <mergeCell ref="K78:K80"/>
    <mergeCell ref="B79:C79"/>
    <mergeCell ref="B80:C80"/>
    <mergeCell ref="B78:C78"/>
    <mergeCell ref="D78:D80"/>
    <mergeCell ref="E78:E80"/>
    <mergeCell ref="F78:F80"/>
    <mergeCell ref="B58:C58"/>
    <mergeCell ref="G58:I58"/>
    <mergeCell ref="B59:C59"/>
    <mergeCell ref="G59:I59"/>
    <mergeCell ref="H64:H68"/>
    <mergeCell ref="I64:I68"/>
    <mergeCell ref="J64:J68"/>
    <mergeCell ref="K64:K68"/>
    <mergeCell ref="B71:C71"/>
    <mergeCell ref="G71:I71"/>
    <mergeCell ref="D64:D68"/>
    <mergeCell ref="E64:E68"/>
    <mergeCell ref="F64:F68"/>
    <mergeCell ref="G64:G68"/>
    <mergeCell ref="B47:C47"/>
    <mergeCell ref="G47:K47"/>
    <mergeCell ref="B48:C48"/>
    <mergeCell ref="G48:K48"/>
    <mergeCell ref="H53:H55"/>
    <mergeCell ref="I53:I55"/>
    <mergeCell ref="J53:J55"/>
    <mergeCell ref="K53:K55"/>
    <mergeCell ref="B57:C57"/>
    <mergeCell ref="G57:I57"/>
    <mergeCell ref="D53:D55"/>
    <mergeCell ref="E53:E55"/>
    <mergeCell ref="F53:F55"/>
    <mergeCell ref="G53:G55"/>
    <mergeCell ref="B34:C34"/>
    <mergeCell ref="G34:I34"/>
    <mergeCell ref="B35:C35"/>
    <mergeCell ref="G35:I35"/>
    <mergeCell ref="H40:H44"/>
    <mergeCell ref="I40:I44"/>
    <mergeCell ref="J40:J44"/>
    <mergeCell ref="K40:K44"/>
    <mergeCell ref="B46:C46"/>
    <mergeCell ref="G46:K46"/>
    <mergeCell ref="D40:D44"/>
    <mergeCell ref="E40:E44"/>
    <mergeCell ref="F40:F44"/>
    <mergeCell ref="G40:G44"/>
    <mergeCell ref="B19:C19"/>
    <mergeCell ref="G19:I19"/>
    <mergeCell ref="F26:F30"/>
    <mergeCell ref="G26:G30"/>
    <mergeCell ref="B20:C20"/>
    <mergeCell ref="G20:I20"/>
    <mergeCell ref="K26:K30"/>
    <mergeCell ref="B33:C33"/>
    <mergeCell ref="G33:I33"/>
    <mergeCell ref="D26:D30"/>
    <mergeCell ref="E26:E30"/>
    <mergeCell ref="B21:C21"/>
    <mergeCell ref="G21:I21"/>
    <mergeCell ref="H26:H30"/>
    <mergeCell ref="I26:I30"/>
    <mergeCell ref="J26:J30"/>
    <mergeCell ref="D15:D16"/>
    <mergeCell ref="E15:E16"/>
    <mergeCell ref="F15:F16"/>
    <mergeCell ref="G15:G16"/>
    <mergeCell ref="H15:H16"/>
    <mergeCell ref="I15:I16"/>
    <mergeCell ref="D12:D14"/>
    <mergeCell ref="J15:J16"/>
    <mergeCell ref="K15:K16"/>
    <mergeCell ref="B1:B3"/>
    <mergeCell ref="D1:H1"/>
    <mergeCell ref="D2:H2"/>
    <mergeCell ref="D3:K3"/>
    <mergeCell ref="E12:E14"/>
    <mergeCell ref="F12:F14"/>
    <mergeCell ref="G12:G14"/>
    <mergeCell ref="H12:H14"/>
    <mergeCell ref="B5:C7"/>
    <mergeCell ref="G5:K5"/>
    <mergeCell ref="G6:I6"/>
    <mergeCell ref="G7:I7"/>
    <mergeCell ref="I12:I14"/>
    <mergeCell ref="J12:J14"/>
    <mergeCell ref="K12:K14"/>
  </mergeCells>
  <pageMargins left="0.37986111111111109" right="0.27986111111111112" top="0.27013888888888887" bottom="0.30972222222222223" header="0.51180555555555551" footer="0.51180555555555551"/>
  <pageSetup paperSize="9" scale="52" firstPageNumber="0" orientation="landscape" horizontalDpi="300" verticalDpi="300"/>
  <headerFooter alignWithMargins="0"/>
  <rowBreaks count="3" manualBreakCount="3">
    <brk id="34" max="16383" man="1"/>
    <brk id="60" max="16383" man="1"/>
    <brk id="93" max="16383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IR221"/>
  <sheetViews>
    <sheetView zoomScale="90" zoomScaleNormal="90" zoomScaleSheetLayoutView="70" workbookViewId="0">
      <selection activeCell="A172" sqref="A172"/>
    </sheetView>
  </sheetViews>
  <sheetFormatPr defaultRowHeight="12.75" x14ac:dyDescent="0.2"/>
  <cols>
    <col min="1" max="1" width="18.7109375" customWidth="1"/>
    <col min="2" max="2" width="55.7109375" customWidth="1"/>
    <col min="3" max="3" width="6.85546875" hidden="1" customWidth="1"/>
    <col min="4" max="5" width="14" customWidth="1"/>
    <col min="6" max="6" width="13.42578125" customWidth="1"/>
    <col min="7" max="7" width="11.85546875" customWidth="1"/>
    <col min="8" max="8" width="15.7109375" customWidth="1"/>
    <col min="9" max="9" width="22.140625" customWidth="1"/>
    <col min="10" max="10" width="16.28515625" customWidth="1"/>
  </cols>
  <sheetData>
    <row r="1" spans="1:13" ht="68.25" customHeight="1" thickBot="1" x14ac:dyDescent="0.25">
      <c r="A1" s="55" t="str">
        <f>[2]Traduzioni!$B$4</f>
        <v>СЕРИЯ</v>
      </c>
      <c r="B1" s="475" t="s">
        <v>1643</v>
      </c>
      <c r="C1" s="56"/>
      <c r="D1" s="517"/>
      <c r="E1" s="517"/>
      <c r="F1" s="517"/>
      <c r="G1" s="57"/>
      <c r="H1" s="57"/>
      <c r="I1" s="58"/>
      <c r="J1" s="59"/>
      <c r="K1" s="51"/>
      <c r="L1" s="51"/>
    </row>
    <row r="2" spans="1:13" ht="26.25" customHeight="1" thickBot="1" x14ac:dyDescent="0.25">
      <c r="A2" s="60" t="str">
        <f>[2]Traduzioni!$A$4</f>
        <v>SERIE</v>
      </c>
      <c r="B2" s="475"/>
      <c r="C2" s="61"/>
      <c r="D2" s="518"/>
      <c r="E2" s="518"/>
      <c r="F2" s="518"/>
      <c r="G2" s="62"/>
      <c r="H2" s="62"/>
      <c r="I2" s="63"/>
      <c r="J2" s="59"/>
      <c r="K2" s="51"/>
      <c r="L2" s="51"/>
    </row>
    <row r="3" spans="1:13" ht="25.5" customHeight="1" thickBot="1" x14ac:dyDescent="0.25">
      <c r="A3" s="64" t="str">
        <f>[2]Traduzioni!$C$4</f>
        <v xml:space="preserve">SERIES </v>
      </c>
      <c r="B3" s="475"/>
      <c r="C3" s="65"/>
      <c r="D3" s="519"/>
      <c r="E3" s="519"/>
      <c r="F3" s="519"/>
      <c r="G3" s="519"/>
      <c r="H3" s="519"/>
      <c r="I3" s="519"/>
      <c r="J3" s="59"/>
      <c r="K3" s="51"/>
      <c r="L3" s="51"/>
    </row>
    <row r="4" spans="1:13" ht="15.75" customHeight="1" thickBot="1" x14ac:dyDescent="0.25">
      <c r="A4" s="66"/>
      <c r="B4" s="127"/>
      <c r="C4" s="127"/>
      <c r="D4" s="113"/>
      <c r="E4" s="113"/>
      <c r="F4" s="66"/>
      <c r="G4" s="66"/>
      <c r="H4" s="66"/>
      <c r="I4" s="51"/>
      <c r="J4" s="66"/>
      <c r="K4" s="51"/>
      <c r="L4" s="51"/>
    </row>
    <row r="5" spans="1:13" s="165" customFormat="1" ht="48" customHeight="1" thickBot="1" x14ac:dyDescent="0.25">
      <c r="A5" s="68" t="str">
        <f>[2]Traduzioni!$B$5</f>
        <v>ФОРМАТ</v>
      </c>
      <c r="B5" s="476" t="s">
        <v>531</v>
      </c>
      <c r="C5" s="476"/>
      <c r="D5" s="115"/>
      <c r="E5" s="115"/>
      <c r="F5" s="527" t="s">
        <v>1644</v>
      </c>
      <c r="G5" s="527"/>
      <c r="H5" s="527"/>
      <c r="I5" s="527"/>
      <c r="J5" s="527"/>
      <c r="K5" s="59"/>
      <c r="L5" s="59"/>
    </row>
    <row r="6" spans="1:13" s="165" customFormat="1" ht="18.75" hidden="1" customHeight="1" thickBot="1" x14ac:dyDescent="0.25">
      <c r="A6" s="73" t="str">
        <f>[2]Traduzioni!$A$5</f>
        <v>FORMATO</v>
      </c>
      <c r="B6" s="476"/>
      <c r="C6" s="476"/>
      <c r="D6" s="117"/>
      <c r="E6" s="117"/>
      <c r="F6" s="610" t="s">
        <v>1645</v>
      </c>
      <c r="G6" s="610"/>
      <c r="H6" s="610"/>
      <c r="I6" s="610"/>
      <c r="J6" s="610"/>
      <c r="K6" s="59"/>
      <c r="L6" s="59"/>
    </row>
    <row r="7" spans="1:13" s="165" customFormat="1" ht="21" hidden="1" customHeight="1" thickBot="1" x14ac:dyDescent="0.25">
      <c r="A7" s="78" t="str">
        <f>[2]Traduzioni!$C$5</f>
        <v>SIZE</v>
      </c>
      <c r="B7" s="476"/>
      <c r="C7" s="476"/>
      <c r="D7" s="119"/>
      <c r="E7" s="119"/>
      <c r="F7" s="611" t="s">
        <v>1646</v>
      </c>
      <c r="G7" s="611"/>
      <c r="H7" s="611"/>
      <c r="I7" s="611"/>
      <c r="J7" s="611"/>
      <c r="K7" s="59"/>
      <c r="L7" s="59"/>
    </row>
    <row r="8" spans="1:13" ht="16.5" hidden="1" thickBot="1" x14ac:dyDescent="0.25">
      <c r="A8" s="66"/>
      <c r="B8" s="66"/>
      <c r="C8" s="66"/>
      <c r="D8" s="66"/>
      <c r="E8" s="66"/>
      <c r="F8" s="66"/>
      <c r="G8" s="66"/>
      <c r="H8" s="66"/>
      <c r="I8" s="51"/>
      <c r="J8" s="66"/>
      <c r="K8" s="67"/>
      <c r="L8" s="67"/>
      <c r="M8" s="67"/>
    </row>
    <row r="9" spans="1:13" ht="47.25" customHeight="1" thickBot="1" x14ac:dyDescent="0.25">
      <c r="A9" s="83" t="str">
        <f>[2]Traduzioni!$B$7</f>
        <v>КОД</v>
      </c>
      <c r="B9" s="84" t="str">
        <f>[2]Traduzioni!$B$8</f>
        <v>АРТИКУЛ</v>
      </c>
      <c r="C9" s="85"/>
      <c r="D9" s="86" t="str">
        <f>[2]Traduzioni!$B$10</f>
        <v>РУБЛИ</v>
      </c>
      <c r="E9" s="86" t="str">
        <f>[2]Traduzioni!$B$10</f>
        <v>РУБЛИ</v>
      </c>
      <c r="F9" s="87" t="str">
        <f>[2]Traduzioni!$B$13</f>
        <v>Штук в коробке</v>
      </c>
      <c r="G9" s="87" t="str">
        <f>[2]Traduzioni!$B$14</f>
        <v>М2 в коробке</v>
      </c>
      <c r="H9" s="87" t="str">
        <f>[2]Traduzioni!$B$15</f>
        <v>М2 в паллете</v>
      </c>
      <c r="I9" s="87" t="str">
        <f>[2]Traduzioni!$B$11</f>
        <v>Минималь-ный заказ</v>
      </c>
      <c r="J9" s="87" t="str">
        <f>[2]Traduzioni!$B$12</f>
        <v>Продается только коробками</v>
      </c>
      <c r="K9" s="51"/>
      <c r="L9" s="51"/>
      <c r="M9" s="51"/>
    </row>
    <row r="10" spans="1:13" ht="20.25" hidden="1" customHeight="1" thickBot="1" x14ac:dyDescent="0.25">
      <c r="A10" s="88" t="str">
        <f>[2]Traduzioni!$A$7</f>
        <v>CODICE</v>
      </c>
      <c r="B10" s="89" t="str">
        <f>[2]Traduzioni!$A$8</f>
        <v>ARTICOLO</v>
      </c>
      <c r="C10" s="90"/>
      <c r="D10" s="91" t="str">
        <f>[2]Traduzioni!$A$10</f>
        <v>RUBLI</v>
      </c>
      <c r="E10" s="91" t="str">
        <f>[2]Traduzioni!$A$10</f>
        <v>RUBLI</v>
      </c>
      <c r="F10" s="92" t="str">
        <f>[2]Traduzioni!$A$13</f>
        <v>Pz per scatola</v>
      </c>
      <c r="G10" s="92" t="str">
        <f>[2]Traduzioni!$A$14</f>
        <v>Mq per scatola</v>
      </c>
      <c r="H10" s="92" t="str">
        <f>[2]Traduzioni!$A$15</f>
        <v>Mq per pallet</v>
      </c>
      <c r="I10" s="92" t="str">
        <f>[2]Traduzioni!$A$11</f>
        <v>Ordine minimo</v>
      </c>
      <c r="J10" s="92" t="str">
        <f>[2]Traduzioni!$A$12</f>
        <v>Venduto solo a scatole intere</v>
      </c>
      <c r="K10" s="51"/>
      <c r="L10" s="51"/>
      <c r="M10" s="51"/>
    </row>
    <row r="11" spans="1:13" ht="18.75" hidden="1" customHeight="1" thickBot="1" x14ac:dyDescent="0.25">
      <c r="A11" s="93" t="str">
        <f>[2]Traduzioni!$C$7</f>
        <v>CODE</v>
      </c>
      <c r="B11" s="94" t="str">
        <f>[2]Traduzioni!$C$8</f>
        <v>ITEM</v>
      </c>
      <c r="C11" s="95"/>
      <c r="D11" s="96" t="s">
        <v>1273</v>
      </c>
      <c r="E11" s="96" t="s">
        <v>1274</v>
      </c>
      <c r="F11" s="97" t="str">
        <f>[2]Traduzioni!$C$13</f>
        <v>Pieces in a box</v>
      </c>
      <c r="G11" s="97" t="str">
        <f>[2]Traduzioni!$C$14</f>
        <v xml:space="preserve">Sqm in a box </v>
      </c>
      <c r="H11" s="97" t="str">
        <f>[2]Traduzioni!$C$15</f>
        <v xml:space="preserve">Sqm per pallet </v>
      </c>
      <c r="I11" s="97" t="str">
        <f>[2]Traduzioni!$C$11</f>
        <v>Min. Qty to be ordered</v>
      </c>
      <c r="J11" s="97" t="str">
        <f>[2]Traduzioni!$C$12</f>
        <v>Sold for full boxes only</v>
      </c>
      <c r="K11" s="51"/>
      <c r="L11" s="51"/>
      <c r="M11" s="51"/>
    </row>
    <row r="12" spans="1:13" ht="36.75" customHeight="1" thickBot="1" x14ac:dyDescent="0.25">
      <c r="A12" s="262">
        <v>610010000209</v>
      </c>
      <c r="B12" s="99" t="s">
        <v>1647</v>
      </c>
      <c r="C12" s="265"/>
      <c r="D12" s="559">
        <v>757</v>
      </c>
      <c r="E12" s="482">
        <v>682</v>
      </c>
      <c r="F12" s="692">
        <v>5</v>
      </c>
      <c r="G12" s="596">
        <v>1.012</v>
      </c>
      <c r="H12" s="596">
        <v>33.396000000000001</v>
      </c>
      <c r="I12" s="484" t="str">
        <f>[2]Traduzioni!$A$87</f>
        <v>паллета  pallet</v>
      </c>
      <c r="J12" s="596" t="str">
        <f>[2]Traduzioni!$A$85</f>
        <v>да - sì - yes</v>
      </c>
      <c r="K12" s="67"/>
      <c r="L12" s="67"/>
      <c r="M12" s="67"/>
    </row>
    <row r="13" spans="1:13" ht="37.5" customHeight="1" x14ac:dyDescent="0.2">
      <c r="A13" s="262">
        <v>610010000210</v>
      </c>
      <c r="B13" s="106" t="s">
        <v>1648</v>
      </c>
      <c r="C13" s="266"/>
      <c r="D13" s="559"/>
      <c r="E13" s="482"/>
      <c r="F13" s="692"/>
      <c r="G13" s="596"/>
      <c r="H13" s="596"/>
      <c r="I13" s="484" t="str">
        <f>[2]Traduzioni!$A$87</f>
        <v>паллета  pallet</v>
      </c>
      <c r="J13" s="596" t="str">
        <f>[2]Traduzioni!$A$85</f>
        <v>да - sì - yes</v>
      </c>
      <c r="K13" s="51"/>
      <c r="L13" s="51"/>
      <c r="M13" s="51"/>
    </row>
    <row r="14" spans="1:13" ht="31.5" x14ac:dyDescent="0.2">
      <c r="A14" s="262">
        <v>610010000211</v>
      </c>
      <c r="B14" s="106" t="s">
        <v>1649</v>
      </c>
      <c r="C14" s="266"/>
      <c r="D14" s="559">
        <v>849</v>
      </c>
      <c r="E14" s="487">
        <v>764</v>
      </c>
      <c r="F14" s="693">
        <v>5</v>
      </c>
      <c r="G14" s="608">
        <v>1.012</v>
      </c>
      <c r="H14" s="608">
        <f>G14*33</f>
        <v>33.396000000000001</v>
      </c>
      <c r="I14" s="609" t="str">
        <f>[2]Traduzioni!$A$87</f>
        <v>паллета  pallet</v>
      </c>
      <c r="J14" s="609" t="str">
        <f>[2]Traduzioni!$A$85</f>
        <v>да - sì - yes</v>
      </c>
      <c r="K14" s="51"/>
      <c r="L14" s="51"/>
      <c r="M14" s="51"/>
    </row>
    <row r="15" spans="1:13" ht="31.5" x14ac:dyDescent="0.2">
      <c r="A15" s="262">
        <v>610010000212</v>
      </c>
      <c r="B15" s="106" t="s">
        <v>1650</v>
      </c>
      <c r="C15" s="266"/>
      <c r="D15" s="559"/>
      <c r="E15" s="487"/>
      <c r="F15" s="693">
        <v>6</v>
      </c>
      <c r="G15" s="608">
        <v>1.2150000000000001</v>
      </c>
      <c r="H15" s="608">
        <v>40.094999999999999</v>
      </c>
      <c r="I15" s="609" t="str">
        <f>[2]Traduzioni!$A$87</f>
        <v>паллета  pallet</v>
      </c>
      <c r="J15" s="609" t="str">
        <f>[2]Traduzioni!$A$85</f>
        <v>да - sì - yes</v>
      </c>
      <c r="K15" s="51"/>
      <c r="L15" s="51"/>
      <c r="M15" s="51"/>
    </row>
    <row r="16" spans="1:13" ht="33" customHeight="1" x14ac:dyDescent="0.2">
      <c r="A16" s="262">
        <v>610010000213</v>
      </c>
      <c r="B16" s="106" t="s">
        <v>1651</v>
      </c>
      <c r="C16" s="266"/>
      <c r="D16" s="162">
        <v>1034</v>
      </c>
      <c r="E16" s="110">
        <v>931</v>
      </c>
      <c r="F16" s="282">
        <v>5</v>
      </c>
      <c r="G16" s="283">
        <v>1.012</v>
      </c>
      <c r="H16" s="283">
        <v>33.396000000000001</v>
      </c>
      <c r="I16" s="284" t="str">
        <f>[2]Traduzioni!$A$87</f>
        <v>паллета  pallet</v>
      </c>
      <c r="J16" s="284" t="str">
        <f>[2]Traduzioni!$A$85</f>
        <v>да - sì - yes</v>
      </c>
      <c r="K16" s="67"/>
      <c r="L16" s="67"/>
      <c r="M16" s="67"/>
    </row>
    <row r="17" spans="1:13" ht="33.75" customHeight="1" thickBot="1" x14ac:dyDescent="0.25">
      <c r="A17" s="66"/>
      <c r="B17" s="127"/>
      <c r="C17" s="127"/>
      <c r="D17" s="113"/>
      <c r="E17" s="113"/>
      <c r="F17" s="66"/>
      <c r="G17" s="66"/>
      <c r="H17" s="66"/>
      <c r="I17" s="51"/>
      <c r="J17" s="66"/>
      <c r="K17" s="67"/>
      <c r="L17" s="67"/>
      <c r="M17" s="67"/>
    </row>
    <row r="18" spans="1:13" ht="46.5" customHeight="1" thickBot="1" x14ac:dyDescent="0.25">
      <c r="A18" s="68" t="str">
        <f>[2]Traduzioni!$B$5</f>
        <v>ФОРМАТ</v>
      </c>
      <c r="B18" s="476" t="s">
        <v>531</v>
      </c>
      <c r="C18" s="476"/>
      <c r="D18" s="115"/>
      <c r="E18" s="115"/>
      <c r="F18" s="527" t="str">
        <f>[2]Traduzioni!$B$18</f>
        <v>Полированная и реттифицированная</v>
      </c>
      <c r="G18" s="527"/>
      <c r="H18" s="527"/>
      <c r="I18" s="527"/>
      <c r="J18" s="527"/>
      <c r="K18" s="67"/>
      <c r="L18" s="67"/>
      <c r="M18" s="67"/>
    </row>
    <row r="19" spans="1:13" ht="32.25" hidden="1" customHeight="1" thickBot="1" x14ac:dyDescent="0.25">
      <c r="A19" s="73" t="str">
        <f>[2]Traduzioni!$A$5</f>
        <v>FORMATO</v>
      </c>
      <c r="B19" s="476"/>
      <c r="C19" s="476"/>
      <c r="D19" s="117"/>
      <c r="E19" s="117"/>
      <c r="F19" s="610" t="str">
        <f>[2]Traduzioni!$A$18</f>
        <v>Levigato e rettificato</v>
      </c>
      <c r="G19" s="610"/>
      <c r="H19" s="610"/>
      <c r="I19" s="610"/>
      <c r="J19" s="610"/>
      <c r="K19" s="67"/>
      <c r="L19" s="67"/>
      <c r="M19" s="67"/>
    </row>
    <row r="20" spans="1:13" ht="33" hidden="1" customHeight="1" thickBot="1" x14ac:dyDescent="0.25">
      <c r="A20" s="78" t="str">
        <f>[2]Traduzioni!$C$5</f>
        <v>SIZE</v>
      </c>
      <c r="B20" s="476"/>
      <c r="C20" s="476"/>
      <c r="D20" s="119"/>
      <c r="E20" s="119"/>
      <c r="F20" s="611" t="str">
        <f>[2]Traduzioni!$C$18</f>
        <v>Polished and rectified</v>
      </c>
      <c r="G20" s="611"/>
      <c r="H20" s="611"/>
      <c r="I20" s="611"/>
      <c r="J20" s="611"/>
      <c r="K20" s="67"/>
      <c r="L20" s="67"/>
      <c r="M20" s="67"/>
    </row>
    <row r="21" spans="1:13" ht="16.5" hidden="1" thickBot="1" x14ac:dyDescent="0.25">
      <c r="A21" s="66"/>
      <c r="B21" s="66"/>
      <c r="C21" s="66"/>
      <c r="D21" s="113"/>
      <c r="E21" s="113"/>
      <c r="F21" s="66"/>
      <c r="G21" s="66"/>
      <c r="H21" s="66"/>
      <c r="I21" s="51"/>
      <c r="J21" s="66"/>
      <c r="K21" s="67"/>
      <c r="L21" s="67"/>
      <c r="M21" s="67"/>
    </row>
    <row r="22" spans="1:13" ht="43.5" customHeight="1" thickBot="1" x14ac:dyDescent="0.25">
      <c r="A22" s="83" t="str">
        <f>[2]Traduzioni!$B$7</f>
        <v>КОД</v>
      </c>
      <c r="B22" s="84" t="str">
        <f>[2]Traduzioni!$B$8</f>
        <v>АРТИКУЛ</v>
      </c>
      <c r="C22" s="85"/>
      <c r="D22" s="86" t="str">
        <f>[2]Traduzioni!$B$10</f>
        <v>РУБЛИ</v>
      </c>
      <c r="E22" s="86" t="str">
        <f>[2]Traduzioni!$B$10</f>
        <v>РУБЛИ</v>
      </c>
      <c r="F22" s="87" t="str">
        <f>[2]Traduzioni!$B$13</f>
        <v>Штук в коробке</v>
      </c>
      <c r="G22" s="87" t="str">
        <f>[2]Traduzioni!$B$14</f>
        <v>М2 в коробке</v>
      </c>
      <c r="H22" s="87" t="str">
        <f>[2]Traduzioni!$B$15</f>
        <v>М2 в паллете</v>
      </c>
      <c r="I22" s="87" t="str">
        <f>[2]Traduzioni!$B$11</f>
        <v>Минималь-ный заказ</v>
      </c>
      <c r="J22" s="87" t="str">
        <f>[2]Traduzioni!$B$12</f>
        <v>Продается только коробками</v>
      </c>
      <c r="K22" s="51"/>
      <c r="L22" s="51"/>
      <c r="M22" s="51"/>
    </row>
    <row r="23" spans="1:13" ht="20.25" hidden="1" customHeight="1" thickBot="1" x14ac:dyDescent="0.25">
      <c r="A23" s="88" t="str">
        <f>[2]Traduzioni!$A$7</f>
        <v>CODICE</v>
      </c>
      <c r="B23" s="89" t="str">
        <f>[2]Traduzioni!$A$8</f>
        <v>ARTICOLO</v>
      </c>
      <c r="C23" s="90"/>
      <c r="D23" s="91" t="str">
        <f>[2]Traduzioni!$A$10</f>
        <v>RUBLI</v>
      </c>
      <c r="E23" s="91" t="str">
        <f>[2]Traduzioni!$A$10</f>
        <v>RUBLI</v>
      </c>
      <c r="F23" s="92" t="str">
        <f>[2]Traduzioni!$A$13</f>
        <v>Pz per scatola</v>
      </c>
      <c r="G23" s="92" t="str">
        <f>[2]Traduzioni!$A$14</f>
        <v>Mq per scatola</v>
      </c>
      <c r="H23" s="92" t="str">
        <f>[2]Traduzioni!$A$15</f>
        <v>Mq per pallet</v>
      </c>
      <c r="I23" s="92" t="str">
        <f>[2]Traduzioni!$A$11</f>
        <v>Ordine minimo</v>
      </c>
      <c r="J23" s="92" t="str">
        <f>[2]Traduzioni!$A$12</f>
        <v>Venduto solo a scatole intere</v>
      </c>
      <c r="K23" s="51"/>
      <c r="L23" s="51"/>
      <c r="M23" s="51"/>
    </row>
    <row r="24" spans="1:13" ht="19.5" hidden="1" customHeight="1" thickBot="1" x14ac:dyDescent="0.25">
      <c r="A24" s="93" t="str">
        <f>[2]Traduzioni!$C$7</f>
        <v>CODE</v>
      </c>
      <c r="B24" s="94" t="str">
        <f>[2]Traduzioni!$C$8</f>
        <v>ITEM</v>
      </c>
      <c r="C24" s="95"/>
      <c r="D24" s="96" t="s">
        <v>1273</v>
      </c>
      <c r="E24" s="96" t="s">
        <v>1274</v>
      </c>
      <c r="F24" s="97" t="str">
        <f>[2]Traduzioni!$C$13</f>
        <v>Pieces in a box</v>
      </c>
      <c r="G24" s="97" t="str">
        <f>[2]Traduzioni!$C$14</f>
        <v xml:space="preserve">Sqm in a box </v>
      </c>
      <c r="H24" s="97" t="str">
        <f>[2]Traduzioni!$C$15</f>
        <v xml:space="preserve">Sqm per pallet </v>
      </c>
      <c r="I24" s="97" t="str">
        <f>[2]Traduzioni!$C$11</f>
        <v>Min. Qty to be ordered</v>
      </c>
      <c r="J24" s="97" t="str">
        <f>[2]Traduzioni!$C$12</f>
        <v>Sold for full boxes only</v>
      </c>
      <c r="K24" s="51"/>
      <c r="L24" s="51"/>
      <c r="M24" s="51"/>
    </row>
    <row r="25" spans="1:13" ht="37.5" customHeight="1" thickBot="1" x14ac:dyDescent="0.25">
      <c r="A25" s="262">
        <v>610015000061</v>
      </c>
      <c r="B25" s="99" t="s">
        <v>1647</v>
      </c>
      <c r="C25" s="265"/>
      <c r="D25" s="559">
        <v>1099</v>
      </c>
      <c r="E25" s="482">
        <v>989</v>
      </c>
      <c r="F25" s="692">
        <v>5</v>
      </c>
      <c r="G25" s="596">
        <v>1.012</v>
      </c>
      <c r="H25" s="596">
        <v>33.396000000000001</v>
      </c>
      <c r="I25" s="484" t="str">
        <f>[2]Traduzioni!$A$87</f>
        <v>паллета  pallet</v>
      </c>
      <c r="J25" s="596" t="str">
        <f>[2]Traduzioni!$A$85</f>
        <v>да - sì - yes</v>
      </c>
      <c r="K25" s="67"/>
      <c r="L25" s="67"/>
      <c r="M25" s="67"/>
    </row>
    <row r="26" spans="1:13" ht="33.75" customHeight="1" x14ac:dyDescent="0.2">
      <c r="A26" s="262">
        <v>610015000062</v>
      </c>
      <c r="B26" s="106" t="s">
        <v>1648</v>
      </c>
      <c r="C26" s="266"/>
      <c r="D26" s="559"/>
      <c r="E26" s="482"/>
      <c r="F26" s="692"/>
      <c r="G26" s="596"/>
      <c r="H26" s="596"/>
      <c r="I26" s="484" t="str">
        <f>[2]Traduzioni!$A$87</f>
        <v>паллета  pallet</v>
      </c>
      <c r="J26" s="596" t="str">
        <f>[2]Traduzioni!$A$85</f>
        <v>да - sì - yes</v>
      </c>
      <c r="K26" s="51"/>
      <c r="L26" s="51"/>
      <c r="M26" s="51"/>
    </row>
    <row r="27" spans="1:13" ht="31.5" x14ac:dyDescent="0.2">
      <c r="A27" s="262">
        <v>610015000063</v>
      </c>
      <c r="B27" s="106" t="s">
        <v>1649</v>
      </c>
      <c r="C27" s="266"/>
      <c r="D27" s="559">
        <v>1229</v>
      </c>
      <c r="E27" s="487">
        <v>1106</v>
      </c>
      <c r="F27" s="693">
        <v>5</v>
      </c>
      <c r="G27" s="608">
        <v>1.012</v>
      </c>
      <c r="H27" s="608">
        <f>G27*33</f>
        <v>33.396000000000001</v>
      </c>
      <c r="I27" s="609" t="str">
        <f>[2]Traduzioni!$A$87</f>
        <v>паллета  pallet</v>
      </c>
      <c r="J27" s="609" t="str">
        <f>[2]Traduzioni!$A$85</f>
        <v>да - sì - yes</v>
      </c>
      <c r="K27" s="51"/>
      <c r="L27" s="51"/>
      <c r="M27" s="51"/>
    </row>
    <row r="28" spans="1:13" ht="31.5" x14ac:dyDescent="0.2">
      <c r="A28" s="262">
        <v>610015000064</v>
      </c>
      <c r="B28" s="106" t="s">
        <v>1650</v>
      </c>
      <c r="C28" s="266"/>
      <c r="D28" s="559"/>
      <c r="E28" s="487"/>
      <c r="F28" s="693">
        <v>6</v>
      </c>
      <c r="G28" s="608">
        <v>1.2150000000000001</v>
      </c>
      <c r="H28" s="608">
        <v>40.094999999999999</v>
      </c>
      <c r="I28" s="609" t="str">
        <f>[2]Traduzioni!$A$87</f>
        <v>паллета  pallet</v>
      </c>
      <c r="J28" s="609" t="str">
        <f>[2]Traduzioni!$A$85</f>
        <v>да - sì - yes</v>
      </c>
      <c r="K28" s="51"/>
      <c r="L28" s="51"/>
      <c r="M28" s="51"/>
    </row>
    <row r="29" spans="1:13" ht="35.25" customHeight="1" x14ac:dyDescent="0.2">
      <c r="A29" s="262">
        <v>610015000065</v>
      </c>
      <c r="B29" s="106" t="s">
        <v>1651</v>
      </c>
      <c r="C29" s="266"/>
      <c r="D29" s="162">
        <v>1457</v>
      </c>
      <c r="E29" s="110">
        <v>1312</v>
      </c>
      <c r="F29" s="282">
        <v>5</v>
      </c>
      <c r="G29" s="283">
        <v>1.012</v>
      </c>
      <c r="H29" s="283">
        <v>33.396000000000001</v>
      </c>
      <c r="I29" s="284" t="str">
        <f>[2]Traduzioni!$A$87</f>
        <v>паллета  pallet</v>
      </c>
      <c r="J29" s="284" t="str">
        <f>[2]Traduzioni!$A$85</f>
        <v>да - sì - yes</v>
      </c>
      <c r="K29" s="67"/>
      <c r="L29" s="67"/>
      <c r="M29" s="67"/>
    </row>
    <row r="30" spans="1:13" ht="23.25" customHeight="1" thickBot="1" x14ac:dyDescent="0.25">
      <c r="A30" s="66"/>
      <c r="B30" s="127"/>
      <c r="C30" s="127"/>
      <c r="D30" s="113"/>
      <c r="E30" s="113"/>
      <c r="F30" s="66"/>
      <c r="G30" s="66"/>
      <c r="H30" s="66"/>
      <c r="I30" s="51"/>
      <c r="J30" s="66"/>
      <c r="K30" s="67"/>
      <c r="L30" s="67"/>
      <c r="M30" s="67"/>
    </row>
    <row r="31" spans="1:13" ht="44.25" customHeight="1" thickBot="1" x14ac:dyDescent="0.25">
      <c r="A31" s="68" t="str">
        <f>[2]Traduzioni!$B$5</f>
        <v>ФОРМАТ</v>
      </c>
      <c r="B31" s="476" t="s">
        <v>4</v>
      </c>
      <c r="C31" s="476"/>
      <c r="D31" s="69"/>
      <c r="E31" s="69"/>
      <c r="F31" s="535" t="str">
        <f>[2]Traduzioni!$B$17</f>
        <v>Натуральная и реттифицированная</v>
      </c>
      <c r="G31" s="535"/>
      <c r="H31" s="535"/>
      <c r="I31" s="535"/>
      <c r="J31" s="535"/>
      <c r="K31" s="67"/>
      <c r="L31" s="67"/>
      <c r="M31" s="67"/>
    </row>
    <row r="32" spans="1:13" ht="33" hidden="1" customHeight="1" thickBot="1" x14ac:dyDescent="0.25">
      <c r="A32" s="73" t="str">
        <f>[2]Traduzioni!$A$5</f>
        <v>FORMATO</v>
      </c>
      <c r="B32" s="476"/>
      <c r="C32" s="476"/>
      <c r="D32" s="74"/>
      <c r="E32" s="74"/>
      <c r="F32" s="478" t="str">
        <f>[2]Traduzioni!$A$17</f>
        <v>Naturale e rettificato</v>
      </c>
      <c r="G32" s="478"/>
      <c r="H32" s="478"/>
      <c r="I32" s="76"/>
      <c r="J32" s="77"/>
      <c r="K32" s="67"/>
      <c r="L32" s="67"/>
      <c r="M32" s="67"/>
    </row>
    <row r="33" spans="1:252" ht="21" hidden="1" thickBot="1" x14ac:dyDescent="0.25">
      <c r="A33" s="78" t="str">
        <f>[2]Traduzioni!$C$5</f>
        <v>SIZE</v>
      </c>
      <c r="B33" s="476"/>
      <c r="C33" s="476"/>
      <c r="D33" s="79"/>
      <c r="E33" s="79"/>
      <c r="F33" s="479" t="str">
        <f>[2]Traduzioni!$C$17</f>
        <v>Matt and rectified</v>
      </c>
      <c r="G33" s="479"/>
      <c r="H33" s="479"/>
      <c r="I33" s="81"/>
      <c r="J33" s="82"/>
      <c r="K33" s="67"/>
      <c r="L33" s="67"/>
      <c r="M33" s="67"/>
    </row>
    <row r="34" spans="1:252" ht="16.5" hidden="1" thickBot="1" x14ac:dyDescent="0.25">
      <c r="A34" s="66"/>
      <c r="B34" s="66"/>
      <c r="C34" s="66"/>
      <c r="D34" s="66"/>
      <c r="E34" s="66"/>
      <c r="F34" s="66"/>
      <c r="G34" s="66"/>
      <c r="H34" s="66"/>
      <c r="I34" s="51"/>
      <c r="J34" s="66"/>
      <c r="K34" s="67"/>
      <c r="L34" s="67"/>
      <c r="M34" s="67"/>
    </row>
    <row r="35" spans="1:252" ht="47.25" customHeight="1" x14ac:dyDescent="0.2">
      <c r="A35" s="83" t="str">
        <f>[2]Traduzioni!$B$7</f>
        <v>КОД</v>
      </c>
      <c r="B35" s="84" t="str">
        <f>[2]Traduzioni!$B$8</f>
        <v>АРТИКУЛ</v>
      </c>
      <c r="C35" s="85"/>
      <c r="D35" s="86" t="str">
        <f>[2]Traduzioni!$B$10</f>
        <v>РУБЛИ</v>
      </c>
      <c r="E35" s="86" t="str">
        <f>[2]Traduzioni!$B$10</f>
        <v>РУБЛИ</v>
      </c>
      <c r="F35" s="87" t="str">
        <f>[2]Traduzioni!$B$13</f>
        <v>Штук в коробке</v>
      </c>
      <c r="G35" s="87" t="str">
        <f>[2]Traduzioni!$B$14</f>
        <v>М2 в коробке</v>
      </c>
      <c r="H35" s="87" t="str">
        <f>[2]Traduzioni!$B$15</f>
        <v>М2 в паллете</v>
      </c>
      <c r="I35" s="87" t="str">
        <f>[2]Traduzioni!$B$11</f>
        <v>Минималь-ный заказ</v>
      </c>
      <c r="J35" s="87" t="str">
        <f>[2]Traduzioni!$B$12</f>
        <v>Продается только коробками</v>
      </c>
      <c r="K35" s="51"/>
      <c r="L35" s="51"/>
      <c r="M35" s="51"/>
    </row>
    <row r="36" spans="1:252" ht="20.25" hidden="1" customHeight="1" x14ac:dyDescent="0.2">
      <c r="A36" s="88" t="str">
        <f>[2]Traduzioni!$A$7</f>
        <v>CODICE</v>
      </c>
      <c r="B36" s="89" t="str">
        <f>[2]Traduzioni!$A$8</f>
        <v>ARTICOLO</v>
      </c>
      <c r="C36" s="90"/>
      <c r="D36" s="91" t="str">
        <f>[2]Traduzioni!$A$10</f>
        <v>RUBLI</v>
      </c>
      <c r="E36" s="91" t="str">
        <f>[2]Traduzioni!$A$10</f>
        <v>RUBLI</v>
      </c>
      <c r="F36" s="92" t="str">
        <f>[2]Traduzioni!$A$13</f>
        <v>Pz per scatola</v>
      </c>
      <c r="G36" s="92" t="str">
        <f>[2]Traduzioni!$A$14</f>
        <v>Mq per scatola</v>
      </c>
      <c r="H36" s="92" t="str">
        <f>[2]Traduzioni!$A$15</f>
        <v>Mq per pallet</v>
      </c>
      <c r="I36" s="92" t="str">
        <f>[2]Traduzioni!$A$11</f>
        <v>Ordine minimo</v>
      </c>
      <c r="J36" s="92" t="str">
        <f>[2]Traduzioni!$A$12</f>
        <v>Venduto solo a scatole intere</v>
      </c>
      <c r="K36" s="51"/>
      <c r="L36" s="51"/>
      <c r="M36" s="51"/>
    </row>
    <row r="37" spans="1:252" ht="20.25" hidden="1" customHeight="1" thickBot="1" x14ac:dyDescent="0.25">
      <c r="A37" s="88" t="str">
        <f>[2]Traduzioni!$C$7</f>
        <v>CODE</v>
      </c>
      <c r="B37" s="89" t="str">
        <f>[2]Traduzioni!$C$8</f>
        <v>ITEM</v>
      </c>
      <c r="C37" s="90"/>
      <c r="D37" s="96" t="s">
        <v>1273</v>
      </c>
      <c r="E37" s="96" t="s">
        <v>1274</v>
      </c>
      <c r="F37" s="92" t="str">
        <f>[2]Traduzioni!$C$13</f>
        <v>Pieces in a box</v>
      </c>
      <c r="G37" s="92" t="str">
        <f>[2]Traduzioni!$C$14</f>
        <v xml:space="preserve">Sqm in a box </v>
      </c>
      <c r="H37" s="92" t="str">
        <f>[2]Traduzioni!$C$15</f>
        <v xml:space="preserve">Sqm per pallet </v>
      </c>
      <c r="I37" s="92" t="str">
        <f>[2]Traduzioni!$C$11</f>
        <v>Min. Qty to be ordered</v>
      </c>
      <c r="J37" s="92" t="str">
        <f>[2]Traduzioni!$C$12</f>
        <v>Sold for full boxes only</v>
      </c>
      <c r="K37" s="51"/>
      <c r="L37" s="51"/>
      <c r="M37" s="51"/>
    </row>
    <row r="38" spans="1:252" ht="31.5" customHeight="1" x14ac:dyDescent="0.2">
      <c r="A38" s="424">
        <v>610010000214</v>
      </c>
      <c r="B38" s="382" t="s">
        <v>1647</v>
      </c>
      <c r="C38" s="425"/>
      <c r="D38" s="559">
        <v>808</v>
      </c>
      <c r="E38" s="487">
        <v>728</v>
      </c>
      <c r="F38" s="597">
        <v>3</v>
      </c>
      <c r="G38" s="597">
        <v>1.08</v>
      </c>
      <c r="H38" s="597">
        <v>38.880000000000003</v>
      </c>
      <c r="I38" s="489" t="str">
        <f>[2]Traduzioni!$A$87</f>
        <v>паллета  pallet</v>
      </c>
      <c r="J38" s="597" t="str">
        <f>[2]Traduzioni!$A$85</f>
        <v>да - sì - yes</v>
      </c>
      <c r="K38" s="67"/>
      <c r="L38" s="67"/>
      <c r="M38" s="67"/>
    </row>
    <row r="39" spans="1:252" ht="31.5" x14ac:dyDescent="0.2">
      <c r="A39" s="424">
        <v>610010000215</v>
      </c>
      <c r="B39" s="382" t="s">
        <v>1648</v>
      </c>
      <c r="C39" s="425"/>
      <c r="D39" s="559"/>
      <c r="E39" s="487"/>
      <c r="F39" s="597"/>
      <c r="G39" s="597"/>
      <c r="H39" s="597"/>
      <c r="I39" s="489"/>
      <c r="J39" s="597"/>
      <c r="K39" s="51"/>
      <c r="L39" s="51"/>
      <c r="M39" s="51"/>
    </row>
    <row r="40" spans="1:252" ht="31.5" x14ac:dyDescent="0.2">
      <c r="A40" s="424">
        <v>610010000216</v>
      </c>
      <c r="B40" s="382" t="s">
        <v>1649</v>
      </c>
      <c r="C40" s="425"/>
      <c r="D40" s="559">
        <v>913</v>
      </c>
      <c r="E40" s="487">
        <v>821</v>
      </c>
      <c r="F40" s="597">
        <v>3</v>
      </c>
      <c r="G40" s="597">
        <v>1.08</v>
      </c>
      <c r="H40" s="597">
        <v>38.880000000000003</v>
      </c>
      <c r="I40" s="489" t="str">
        <f>[2]Traduzioni!$A$87</f>
        <v>паллета  pallet</v>
      </c>
      <c r="J40" s="597" t="str">
        <f>[2]Traduzioni!$A$85</f>
        <v>да - sì - yes</v>
      </c>
      <c r="K40" s="51"/>
      <c r="L40" s="51"/>
      <c r="M40" s="51"/>
    </row>
    <row r="41" spans="1:252" s="420" customFormat="1" ht="31.5" x14ac:dyDescent="0.2">
      <c r="A41" s="424">
        <v>610010000217</v>
      </c>
      <c r="B41" s="382" t="s">
        <v>1650</v>
      </c>
      <c r="C41" s="427"/>
      <c r="D41" s="559"/>
      <c r="E41" s="487"/>
      <c r="F41" s="597"/>
      <c r="G41" s="597"/>
      <c r="H41" s="597"/>
      <c r="I41" s="489"/>
      <c r="J41" s="597"/>
      <c r="K41" s="51"/>
      <c r="L41" s="51"/>
      <c r="M41" s="51"/>
      <c r="N41"/>
      <c r="O41"/>
      <c r="P41"/>
      <c r="Q41"/>
      <c r="R41"/>
      <c r="S41"/>
      <c r="T41"/>
      <c r="U41"/>
      <c r="V41"/>
      <c r="IN41"/>
      <c r="IO41"/>
      <c r="IP41"/>
      <c r="IQ41"/>
      <c r="IR41"/>
    </row>
    <row r="42" spans="1:252" s="420" customFormat="1" ht="28.7" customHeight="1" x14ac:dyDescent="0.2">
      <c r="A42" s="424">
        <v>610010000218</v>
      </c>
      <c r="B42" s="382" t="s">
        <v>1651</v>
      </c>
      <c r="C42" s="427"/>
      <c r="D42" s="162">
        <v>1132</v>
      </c>
      <c r="E42" s="110">
        <v>1019</v>
      </c>
      <c r="F42" s="267">
        <v>3</v>
      </c>
      <c r="G42" s="267">
        <v>1.08</v>
      </c>
      <c r="H42" s="267">
        <v>38.880000000000003</v>
      </c>
      <c r="I42" s="112" t="str">
        <f>[2]Traduzioni!$A$87</f>
        <v>паллета  pallet</v>
      </c>
      <c r="J42" s="267" t="str">
        <f>[2]Traduzioni!$A$85</f>
        <v>да - sì - yes</v>
      </c>
      <c r="K42" s="76"/>
      <c r="L42" s="76"/>
      <c r="M42" s="76"/>
      <c r="IN42" s="426"/>
      <c r="IO42" s="426"/>
      <c r="IP42" s="426"/>
      <c r="IQ42" s="426"/>
      <c r="IR42" s="426"/>
    </row>
    <row r="43" spans="1:252" s="420" customFormat="1" ht="16.5" thickBot="1" x14ac:dyDescent="0.25">
      <c r="A43" s="66"/>
      <c r="B43" s="127"/>
      <c r="C43" s="127"/>
      <c r="D43" s="113"/>
      <c r="E43" s="113"/>
      <c r="F43" s="66"/>
      <c r="G43" s="66"/>
      <c r="H43" s="66"/>
      <c r="I43" s="51"/>
      <c r="J43" s="66"/>
      <c r="K43" s="76"/>
      <c r="L43" s="76"/>
      <c r="M43" s="76"/>
      <c r="IN43" s="426"/>
      <c r="IO43" s="426"/>
      <c r="IP43" s="426"/>
      <c r="IQ43" s="426"/>
      <c r="IR43" s="426"/>
    </row>
    <row r="44" spans="1:252" s="420" customFormat="1" ht="52.5" customHeight="1" thickBot="1" x14ac:dyDescent="0.25">
      <c r="A44" s="68" t="str">
        <f>[2]Traduzioni!$B$5</f>
        <v>ФОРМАТ</v>
      </c>
      <c r="B44" s="476" t="s">
        <v>4</v>
      </c>
      <c r="C44" s="476"/>
      <c r="D44" s="115"/>
      <c r="E44" s="115"/>
      <c r="F44" s="477" t="str">
        <f>[2]Traduzioni!$B$18</f>
        <v>Полированная и реттифицированная</v>
      </c>
      <c r="G44" s="477"/>
      <c r="H44" s="477"/>
      <c r="I44" s="477"/>
      <c r="J44" s="477"/>
      <c r="K44" s="76"/>
      <c r="L44" s="76"/>
      <c r="M44" s="76"/>
      <c r="IN44" s="426"/>
      <c r="IO44" s="426"/>
      <c r="IP44" s="426"/>
      <c r="IQ44" s="426"/>
      <c r="IR44" s="426"/>
    </row>
    <row r="45" spans="1:252" s="420" customFormat="1" ht="30.75" hidden="1" customHeight="1" thickBot="1" x14ac:dyDescent="0.25">
      <c r="A45" s="73" t="str">
        <f>[2]Traduzioni!$A$5</f>
        <v>FORMATO</v>
      </c>
      <c r="B45" s="476"/>
      <c r="C45" s="476"/>
      <c r="D45" s="117"/>
      <c r="E45" s="117"/>
      <c r="F45" s="478" t="str">
        <f>[2]Traduzioni!$A$18</f>
        <v>Levigato e rettificato</v>
      </c>
      <c r="G45" s="478"/>
      <c r="H45" s="478"/>
      <c r="I45" s="478"/>
      <c r="J45" s="478"/>
      <c r="K45" s="422"/>
      <c r="L45" s="422"/>
      <c r="M45" s="422"/>
      <c r="IN45" s="426"/>
      <c r="IO45" s="426"/>
      <c r="IP45" s="426"/>
      <c r="IQ45" s="426"/>
      <c r="IR45" s="426"/>
    </row>
    <row r="46" spans="1:252" s="420" customFormat="1" ht="30.75" hidden="1" customHeight="1" thickBot="1" x14ac:dyDescent="0.25">
      <c r="A46" s="78" t="str">
        <f>[2]Traduzioni!$C$5</f>
        <v>SIZE</v>
      </c>
      <c r="B46" s="476"/>
      <c r="C46" s="476"/>
      <c r="D46" s="119"/>
      <c r="E46" s="119"/>
      <c r="F46" s="611" t="str">
        <f>[2]Traduzioni!$C$18</f>
        <v>Polished and rectified</v>
      </c>
      <c r="G46" s="611"/>
      <c r="H46" s="611"/>
      <c r="I46" s="611"/>
      <c r="J46" s="611"/>
      <c r="K46" s="422"/>
      <c r="L46" s="422"/>
      <c r="M46" s="422"/>
      <c r="IN46" s="426"/>
      <c r="IO46" s="426"/>
      <c r="IP46" s="426"/>
      <c r="IQ46" s="426"/>
      <c r="IR46" s="426"/>
    </row>
    <row r="47" spans="1:252" s="420" customFormat="1" ht="16.5" hidden="1" thickBot="1" x14ac:dyDescent="0.25">
      <c r="A47" s="66"/>
      <c r="B47" s="66"/>
      <c r="C47" s="66"/>
      <c r="D47" s="113"/>
      <c r="E47" s="113"/>
      <c r="F47" s="66"/>
      <c r="G47" s="66"/>
      <c r="H47" s="66"/>
      <c r="I47" s="51"/>
      <c r="J47" s="66"/>
      <c r="K47" s="422"/>
      <c r="L47" s="422"/>
      <c r="M47" s="422"/>
      <c r="IN47"/>
      <c r="IO47"/>
      <c r="IP47"/>
      <c r="IQ47"/>
      <c r="IR47"/>
    </row>
    <row r="48" spans="1:252" s="420" customFormat="1" ht="47.25" customHeight="1" x14ac:dyDescent="0.2">
      <c r="A48" s="83" t="str">
        <f>[2]Traduzioni!$B$7</f>
        <v>КОД</v>
      </c>
      <c r="B48" s="84" t="str">
        <f>[2]Traduzioni!$B$8</f>
        <v>АРТИКУЛ</v>
      </c>
      <c r="C48" s="85"/>
      <c r="D48" s="86" t="str">
        <f>[2]Traduzioni!$B$10</f>
        <v>РУБЛИ</v>
      </c>
      <c r="E48" s="86" t="str">
        <f>[2]Traduzioni!$B$10</f>
        <v>РУБЛИ</v>
      </c>
      <c r="F48" s="87" t="str">
        <f>[2]Traduzioni!$B$13</f>
        <v>Штук в коробке</v>
      </c>
      <c r="G48" s="87" t="str">
        <f>[2]Traduzioni!$B$14</f>
        <v>М2 в коробке</v>
      </c>
      <c r="H48" s="87" t="str">
        <f>[2]Traduzioni!$B$15</f>
        <v>М2 в паллете</v>
      </c>
      <c r="I48" s="87" t="str">
        <f>[2]Traduzioni!$B$11</f>
        <v>Минималь-ный заказ</v>
      </c>
      <c r="J48" s="87" t="str">
        <f>[2]Traduzioni!$B$12</f>
        <v>Продается только коробками</v>
      </c>
      <c r="K48" s="76"/>
      <c r="L48" s="76"/>
      <c r="M48" s="76"/>
      <c r="IN48"/>
      <c r="IO48"/>
      <c r="IP48"/>
      <c r="IQ48"/>
      <c r="IR48"/>
    </row>
    <row r="49" spans="1:25" ht="20.25" hidden="1" customHeight="1" x14ac:dyDescent="0.2">
      <c r="A49" s="88" t="str">
        <f>[2]Traduzioni!$A$7</f>
        <v>CODICE</v>
      </c>
      <c r="B49" s="89" t="str">
        <f>[2]Traduzioni!$A$8</f>
        <v>ARTICOLO</v>
      </c>
      <c r="C49" s="90"/>
      <c r="D49" s="91" t="str">
        <f>[2]Traduzioni!$A$10</f>
        <v>RUBLI</v>
      </c>
      <c r="E49" s="91" t="str">
        <f>[2]Traduzioni!$A$10</f>
        <v>RUBLI</v>
      </c>
      <c r="F49" s="92" t="str">
        <f>[2]Traduzioni!$A$13</f>
        <v>Pz per scatola</v>
      </c>
      <c r="G49" s="92" t="str">
        <f>[2]Traduzioni!$A$14</f>
        <v>Mq per scatola</v>
      </c>
      <c r="H49" s="92" t="str">
        <f>[2]Traduzioni!$A$15</f>
        <v>Mq per pallet</v>
      </c>
      <c r="I49" s="92" t="str">
        <f>[2]Traduzioni!$A$11</f>
        <v>Ordine minimo</v>
      </c>
      <c r="J49" s="92" t="str">
        <f>[2]Traduzioni!$A$12</f>
        <v>Venduto solo a scatole intere</v>
      </c>
      <c r="K49" s="76"/>
      <c r="L49" s="76"/>
      <c r="M49" s="76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</row>
    <row r="50" spans="1:25" ht="21" hidden="1" customHeight="1" thickBot="1" x14ac:dyDescent="0.25">
      <c r="A50" s="88" t="str">
        <f>[2]Traduzioni!$C$7</f>
        <v>CODE</v>
      </c>
      <c r="B50" s="89" t="str">
        <f>[2]Traduzioni!$C$8</f>
        <v>ITEM</v>
      </c>
      <c r="C50" s="90"/>
      <c r="D50" s="96" t="s">
        <v>1273</v>
      </c>
      <c r="E50" s="96" t="s">
        <v>1274</v>
      </c>
      <c r="F50" s="92" t="str">
        <f>[2]Traduzioni!$C$13</f>
        <v>Pieces in a box</v>
      </c>
      <c r="G50" s="92" t="str">
        <f>[2]Traduzioni!$C$14</f>
        <v xml:space="preserve">Sqm in a box </v>
      </c>
      <c r="H50" s="92" t="str">
        <f>[2]Traduzioni!$C$15</f>
        <v xml:space="preserve">Sqm per pallet </v>
      </c>
      <c r="I50" s="92" t="str">
        <f>[2]Traduzioni!$C$11</f>
        <v>Min. Qty to be ordered</v>
      </c>
      <c r="J50" s="92" t="str">
        <f>[2]Traduzioni!$C$12</f>
        <v>Sold for full boxes only</v>
      </c>
      <c r="K50" s="51"/>
      <c r="L50" s="51"/>
      <c r="M50" s="51"/>
    </row>
    <row r="51" spans="1:25" ht="33" customHeight="1" x14ac:dyDescent="0.2">
      <c r="A51" s="424">
        <v>610015000056</v>
      </c>
      <c r="B51" s="382" t="s">
        <v>1647</v>
      </c>
      <c r="C51" s="425"/>
      <c r="D51" s="559">
        <v>1154</v>
      </c>
      <c r="E51" s="487">
        <v>1039</v>
      </c>
      <c r="F51" s="597">
        <v>3</v>
      </c>
      <c r="G51" s="597">
        <v>1.08</v>
      </c>
      <c r="H51" s="597">
        <v>38.880000000000003</v>
      </c>
      <c r="I51" s="489" t="str">
        <f>[2]Traduzioni!$A$87</f>
        <v>паллета  pallet</v>
      </c>
      <c r="J51" s="597" t="str">
        <f>[2]Traduzioni!$A$85</f>
        <v>да - sì - yes</v>
      </c>
      <c r="K51" s="67"/>
      <c r="L51" s="67"/>
      <c r="M51" s="67"/>
    </row>
    <row r="52" spans="1:25" ht="31.5" x14ac:dyDescent="0.2">
      <c r="A52" s="424">
        <v>610015000057</v>
      </c>
      <c r="B52" s="382" t="s">
        <v>1648</v>
      </c>
      <c r="C52" s="425"/>
      <c r="D52" s="559"/>
      <c r="E52" s="487"/>
      <c r="F52" s="597"/>
      <c r="G52" s="597"/>
      <c r="H52" s="597"/>
      <c r="I52" s="489" t="str">
        <f>[2]Traduzioni!$A$87</f>
        <v>паллета  pallet</v>
      </c>
      <c r="J52" s="597" t="str">
        <f>[2]Traduzioni!$A$85</f>
        <v>да - sì - yes</v>
      </c>
      <c r="K52" s="51"/>
      <c r="L52" s="51"/>
      <c r="M52" s="51"/>
    </row>
    <row r="53" spans="1:25" ht="31.5" x14ac:dyDescent="0.2">
      <c r="A53" s="424">
        <v>610015000058</v>
      </c>
      <c r="B53" s="382" t="s">
        <v>1649</v>
      </c>
      <c r="C53" s="427"/>
      <c r="D53" s="559">
        <v>1282</v>
      </c>
      <c r="E53" s="487">
        <v>1154</v>
      </c>
      <c r="F53" s="597">
        <v>3</v>
      </c>
      <c r="G53" s="597">
        <v>1.08</v>
      </c>
      <c r="H53" s="597">
        <v>38.880000000000003</v>
      </c>
      <c r="I53" s="489" t="str">
        <f>[2]Traduzioni!$A$87</f>
        <v>паллета  pallet</v>
      </c>
      <c r="J53" s="597" t="str">
        <f>[2]Traduzioni!$A$85</f>
        <v>да - sì - yes</v>
      </c>
      <c r="K53" s="51"/>
      <c r="L53" s="51"/>
      <c r="M53" s="51"/>
    </row>
    <row r="54" spans="1:25" ht="31.5" x14ac:dyDescent="0.2">
      <c r="A54" s="424">
        <v>610015000059</v>
      </c>
      <c r="B54" s="382" t="s">
        <v>1650</v>
      </c>
      <c r="C54" s="427"/>
      <c r="D54" s="559"/>
      <c r="E54" s="487"/>
      <c r="F54" s="597"/>
      <c r="G54" s="597"/>
      <c r="H54" s="597"/>
      <c r="I54" s="489" t="str">
        <f>[2]Traduzioni!$A$87</f>
        <v>паллета  pallet</v>
      </c>
      <c r="J54" s="597" t="str">
        <f>[2]Traduzioni!$A$85</f>
        <v>да - sì - yes</v>
      </c>
      <c r="K54" s="51"/>
      <c r="L54" s="51"/>
      <c r="M54" s="51"/>
    </row>
    <row r="55" spans="1:25" ht="34.15" customHeight="1" x14ac:dyDescent="0.2">
      <c r="A55" s="424">
        <v>610015000060</v>
      </c>
      <c r="B55" s="382" t="s">
        <v>1651</v>
      </c>
      <c r="C55" s="427"/>
      <c r="D55" s="162">
        <v>1539</v>
      </c>
      <c r="E55" s="110">
        <v>1385</v>
      </c>
      <c r="F55" s="112">
        <v>3</v>
      </c>
      <c r="G55" s="112">
        <v>1.08</v>
      </c>
      <c r="H55" s="112">
        <v>38.880000000000003</v>
      </c>
      <c r="I55" s="112" t="str">
        <f>[2]Traduzioni!$A$87</f>
        <v>паллета  pallet</v>
      </c>
      <c r="J55" s="112" t="str">
        <f>[2]Traduzioni!$A$85</f>
        <v>да - sì - yes</v>
      </c>
      <c r="K55" s="51"/>
      <c r="L55" s="51"/>
      <c r="M55" s="51"/>
    </row>
    <row r="56" spans="1:25" ht="16.5" thickBot="1" x14ac:dyDescent="0.25">
      <c r="A56" s="66"/>
      <c r="B56" s="127"/>
      <c r="C56" s="127"/>
      <c r="D56" s="113"/>
      <c r="E56" s="113"/>
      <c r="F56" s="66"/>
      <c r="G56" s="66"/>
      <c r="H56" s="66"/>
      <c r="I56" s="51"/>
      <c r="J56" s="66"/>
      <c r="K56" s="51"/>
      <c r="L56" s="51"/>
      <c r="M56" s="51"/>
    </row>
    <row r="57" spans="1:25" ht="37.5" customHeight="1" thickBot="1" x14ac:dyDescent="0.25">
      <c r="A57" s="68" t="str">
        <f>[2]Traduzioni!$B$5</f>
        <v>ФОРМАТ</v>
      </c>
      <c r="B57" s="598" t="str">
        <f>[2]Traduzioni!$B$30</f>
        <v>Плинтус 7,2х45</v>
      </c>
      <c r="C57" s="598"/>
      <c r="D57" s="115"/>
      <c r="E57" s="115"/>
      <c r="F57" s="477"/>
      <c r="G57" s="477"/>
      <c r="H57" s="71"/>
      <c r="I57" s="72"/>
      <c r="J57" s="51"/>
      <c r="K57" s="67"/>
      <c r="L57" s="67"/>
      <c r="M57" s="67"/>
    </row>
    <row r="58" spans="1:25" ht="36.75" hidden="1" customHeight="1" thickBot="1" x14ac:dyDescent="0.25">
      <c r="A58" s="73" t="str">
        <f>[2]Traduzioni!$A$5</f>
        <v>FORMATO</v>
      </c>
      <c r="B58" s="599" t="str">
        <f>[2]Traduzioni!$A$30</f>
        <v>Battiscopa 7,2x45</v>
      </c>
      <c r="C58" s="599"/>
      <c r="D58" s="117"/>
      <c r="E58" s="117"/>
      <c r="F58" s="478"/>
      <c r="G58" s="478"/>
      <c r="H58" s="76"/>
      <c r="I58" s="77"/>
      <c r="J58" s="51"/>
      <c r="K58" s="67"/>
      <c r="L58" s="67"/>
      <c r="M58" s="67"/>
    </row>
    <row r="59" spans="1:25" ht="38.25" hidden="1" customHeight="1" thickBot="1" x14ac:dyDescent="0.25">
      <c r="A59" s="78" t="str">
        <f>[2]Traduzioni!$C$5</f>
        <v>SIZE</v>
      </c>
      <c r="B59" s="600" t="str">
        <f>[2]Traduzioni!$C$30</f>
        <v>Bullnose 7,2x45</v>
      </c>
      <c r="C59" s="600"/>
      <c r="D59" s="119"/>
      <c r="E59" s="119"/>
      <c r="F59" s="479"/>
      <c r="G59" s="479"/>
      <c r="H59" s="81"/>
      <c r="I59" s="82"/>
      <c r="J59" s="51"/>
      <c r="K59" s="67"/>
      <c r="L59" s="67"/>
      <c r="M59" s="67"/>
    </row>
    <row r="60" spans="1:25" ht="21" hidden="1" customHeight="1" thickBot="1" x14ac:dyDescent="0.25">
      <c r="A60" s="66"/>
      <c r="B60" s="66"/>
      <c r="C60" s="66"/>
      <c r="D60" s="113"/>
      <c r="E60" s="113"/>
      <c r="F60" s="66"/>
      <c r="G60" s="66"/>
      <c r="H60" s="51"/>
      <c r="I60" s="66"/>
      <c r="J60" s="67"/>
      <c r="K60" s="67"/>
      <c r="L60" s="67"/>
      <c r="M60" s="67"/>
    </row>
    <row r="61" spans="1:25" ht="44.25" customHeight="1" x14ac:dyDescent="0.2">
      <c r="A61" s="83" t="str">
        <f>[2]Traduzioni!$B$7</f>
        <v>КОД</v>
      </c>
      <c r="B61" s="84" t="str">
        <f>[2]Traduzioni!$B$8</f>
        <v>АРТИКУЛ</v>
      </c>
      <c r="C61" s="85"/>
      <c r="D61" s="86" t="str">
        <f>[2]Traduzioni!$B$10</f>
        <v>РУБЛИ</v>
      </c>
      <c r="E61" s="86" t="str">
        <f>[2]Traduzioni!$B$10</f>
        <v>РУБЛИ</v>
      </c>
      <c r="F61" s="87" t="str">
        <f>[2]Traduzioni!$B$14</f>
        <v>М2 в коробке</v>
      </c>
      <c r="G61" s="87" t="str">
        <f>[2]Traduzioni!$B$15</f>
        <v>М2 в паллете</v>
      </c>
      <c r="H61" s="87" t="str">
        <f>[2]Traduzioni!$B$11</f>
        <v>Минималь-ный заказ</v>
      </c>
      <c r="I61" s="87" t="str">
        <f>[2]Traduzioni!$B$12</f>
        <v>Продается только коробками</v>
      </c>
      <c r="J61" s="51"/>
      <c r="K61" s="51"/>
      <c r="L61" s="51"/>
    </row>
    <row r="62" spans="1:25" ht="23.25" hidden="1" customHeight="1" x14ac:dyDescent="0.2">
      <c r="A62" s="88" t="str">
        <f>[2]Traduzioni!$A$7</f>
        <v>CODICE</v>
      </c>
      <c r="B62" s="89" t="str">
        <f>[2]Traduzioni!$A$8</f>
        <v>ARTICOLO</v>
      </c>
      <c r="C62" s="90"/>
      <c r="D62" s="91" t="str">
        <f>[2]Traduzioni!$A$10</f>
        <v>RUBLI</v>
      </c>
      <c r="E62" s="91" t="str">
        <f>[2]Traduzioni!$A$10</f>
        <v>RUBLI</v>
      </c>
      <c r="F62" s="92" t="str">
        <f>[2]Traduzioni!$A$14</f>
        <v>Mq per scatola</v>
      </c>
      <c r="G62" s="92" t="str">
        <f>[2]Traduzioni!$A$15</f>
        <v>Mq per pallet</v>
      </c>
      <c r="H62" s="92" t="str">
        <f>[2]Traduzioni!$A$11</f>
        <v>Ordine minimo</v>
      </c>
      <c r="I62" s="92" t="str">
        <f>[2]Traduzioni!$A$12</f>
        <v>Venduto solo a scatole intere</v>
      </c>
      <c r="J62" s="51"/>
      <c r="K62" s="51"/>
      <c r="L62" s="51"/>
    </row>
    <row r="63" spans="1:25" ht="23.25" hidden="1" customHeight="1" x14ac:dyDescent="0.2">
      <c r="A63" s="88" t="str">
        <f>[2]Traduzioni!$C$7</f>
        <v>CODE</v>
      </c>
      <c r="B63" s="89" t="str">
        <f>[2]Traduzioni!$C$8</f>
        <v>ITEM</v>
      </c>
      <c r="C63" s="90"/>
      <c r="D63" s="91" t="str">
        <f>[2]Traduzioni!$C$10</f>
        <v>RUBLES</v>
      </c>
      <c r="E63" s="91" t="str">
        <f>[2]Traduzioni!$C$10</f>
        <v>RUBLES</v>
      </c>
      <c r="F63" s="92" t="str">
        <f>[2]Traduzioni!$C$14</f>
        <v xml:space="preserve">Sqm in a box </v>
      </c>
      <c r="G63" s="92" t="str">
        <f>[2]Traduzioni!$C$15</f>
        <v xml:space="preserve">Sqm per pallet </v>
      </c>
      <c r="H63" s="92" t="str">
        <f>[2]Traduzioni!$C$11</f>
        <v>Min. Qty to be ordered</v>
      </c>
      <c r="I63" s="92" t="str">
        <f>[2]Traduzioni!$C$12</f>
        <v>Sold for full boxes only</v>
      </c>
      <c r="J63" s="51"/>
      <c r="K63" s="51"/>
      <c r="L63" s="51"/>
    </row>
    <row r="64" spans="1:25" ht="34.5" customHeight="1" x14ac:dyDescent="0.2">
      <c r="A64" s="413">
        <v>620130000069</v>
      </c>
      <c r="B64" s="382" t="s">
        <v>1652</v>
      </c>
      <c r="C64" s="412"/>
      <c r="D64" s="695">
        <v>310</v>
      </c>
      <c r="E64" s="694">
        <v>279</v>
      </c>
      <c r="F64" s="585">
        <v>5.4</v>
      </c>
      <c r="G64" s="585">
        <v>453.6</v>
      </c>
      <c r="H64" s="536" t="str">
        <f>[2]Traduzioni!$A$88</f>
        <v>Коробко  Scatola   Box</v>
      </c>
      <c r="I64" s="585" t="s">
        <v>808</v>
      </c>
      <c r="J64" s="67"/>
      <c r="K64" s="67"/>
      <c r="L64" s="67"/>
    </row>
    <row r="65" spans="1:12" ht="47.25" customHeight="1" x14ac:dyDescent="0.2">
      <c r="A65" s="413">
        <v>620130000070</v>
      </c>
      <c r="B65" s="382" t="s">
        <v>1653</v>
      </c>
      <c r="C65" s="412"/>
      <c r="D65" s="695"/>
      <c r="E65" s="694"/>
      <c r="F65" s="585"/>
      <c r="G65" s="585"/>
      <c r="H65" s="536"/>
      <c r="I65" s="585"/>
      <c r="J65" s="67"/>
      <c r="K65" s="51"/>
      <c r="L65" s="51"/>
    </row>
    <row r="66" spans="1:12" ht="47.25" customHeight="1" x14ac:dyDescent="0.2">
      <c r="A66" s="413">
        <v>620130000071</v>
      </c>
      <c r="B66" s="382" t="s">
        <v>1654</v>
      </c>
      <c r="C66" s="412"/>
      <c r="D66" s="695"/>
      <c r="E66" s="694"/>
      <c r="F66" s="585"/>
      <c r="G66" s="585"/>
      <c r="H66" s="536"/>
      <c r="I66" s="585"/>
      <c r="J66" s="67"/>
      <c r="K66" s="51"/>
      <c r="L66" s="51"/>
    </row>
    <row r="67" spans="1:12" ht="47.25" customHeight="1" x14ac:dyDescent="0.2">
      <c r="A67" s="413">
        <v>620130000072</v>
      </c>
      <c r="B67" s="382" t="s">
        <v>1655</v>
      </c>
      <c r="C67" s="412"/>
      <c r="D67" s="695"/>
      <c r="E67" s="694"/>
      <c r="F67" s="585"/>
      <c r="G67" s="585"/>
      <c r="H67" s="536"/>
      <c r="I67" s="585"/>
      <c r="J67" s="67"/>
      <c r="K67" s="51"/>
      <c r="L67" s="51"/>
    </row>
    <row r="68" spans="1:12" ht="42" customHeight="1" x14ac:dyDescent="0.2">
      <c r="A68" s="413">
        <v>620130000073</v>
      </c>
      <c r="B68" s="382" t="s">
        <v>1656</v>
      </c>
      <c r="C68" s="412"/>
      <c r="D68" s="695"/>
      <c r="E68" s="694"/>
      <c r="F68" s="585"/>
      <c r="G68" s="585"/>
      <c r="H68" s="536"/>
      <c r="I68" s="585"/>
      <c r="J68" s="67"/>
      <c r="K68" s="67"/>
      <c r="L68" s="67"/>
    </row>
    <row r="69" spans="1:12" ht="19.5" customHeight="1" thickBot="1" x14ac:dyDescent="0.25">
      <c r="A69" s="66"/>
      <c r="B69" s="66"/>
      <c r="C69" s="66"/>
      <c r="D69" s="113"/>
      <c r="E69" s="113"/>
      <c r="F69" s="66"/>
      <c r="G69" s="66"/>
      <c r="H69" s="51"/>
      <c r="I69" s="66"/>
      <c r="J69" s="67"/>
      <c r="K69" s="67"/>
      <c r="L69" s="67"/>
    </row>
    <row r="70" spans="1:12" ht="36" customHeight="1" thickBot="1" x14ac:dyDescent="0.25">
      <c r="A70" s="68" t="str">
        <f>[2]Traduzioni!$B$5</f>
        <v>ФОРМАТ</v>
      </c>
      <c r="B70" s="598" t="str">
        <f>[2]Traduzioni!$B$30</f>
        <v>Плинтус 7,2х45</v>
      </c>
      <c r="C70" s="598"/>
      <c r="D70" s="115"/>
      <c r="E70" s="115"/>
      <c r="F70" s="527"/>
      <c r="G70" s="527"/>
      <c r="H70" s="527"/>
      <c r="I70" s="527"/>
      <c r="J70" s="51"/>
      <c r="K70" s="67"/>
      <c r="L70" s="67"/>
    </row>
    <row r="71" spans="1:12" ht="45.75" hidden="1" customHeight="1" thickBot="1" x14ac:dyDescent="0.25">
      <c r="A71" s="73" t="str">
        <f>[2]Traduzioni!$A$5</f>
        <v>FORMATO</v>
      </c>
      <c r="B71" s="599" t="str">
        <f>[2]Traduzioni!$A$30</f>
        <v>Battiscopa 7,2x45</v>
      </c>
      <c r="C71" s="599"/>
      <c r="D71" s="117"/>
      <c r="E71" s="117"/>
      <c r="F71" s="478"/>
      <c r="G71" s="478"/>
      <c r="H71" s="76"/>
      <c r="I71" s="77"/>
      <c r="J71" s="51"/>
      <c r="K71" s="67"/>
      <c r="L71" s="67"/>
    </row>
    <row r="72" spans="1:12" ht="46.5" hidden="1" customHeight="1" thickBot="1" x14ac:dyDescent="0.25">
      <c r="A72" s="78" t="str">
        <f>[2]Traduzioni!$C$5</f>
        <v>SIZE</v>
      </c>
      <c r="B72" s="600" t="str">
        <f>[2]Traduzioni!$C$30</f>
        <v>Bullnose 7,2x45</v>
      </c>
      <c r="C72" s="600"/>
      <c r="D72" s="119"/>
      <c r="E72" s="119"/>
      <c r="F72" s="479"/>
      <c r="G72" s="479"/>
      <c r="H72" s="81"/>
      <c r="I72" s="82"/>
      <c r="J72" s="51"/>
      <c r="K72" s="67"/>
      <c r="L72" s="67"/>
    </row>
    <row r="73" spans="1:12" ht="16.5" hidden="1" thickBot="1" x14ac:dyDescent="0.25">
      <c r="A73" s="66"/>
      <c r="B73" s="66"/>
      <c r="C73" s="66"/>
      <c r="D73" s="113"/>
      <c r="E73" s="113"/>
      <c r="F73" s="66"/>
      <c r="G73" s="66"/>
      <c r="H73" s="51"/>
      <c r="I73" s="66"/>
      <c r="J73" s="67"/>
      <c r="K73" s="67"/>
      <c r="L73" s="67"/>
    </row>
    <row r="74" spans="1:12" ht="49.5" customHeight="1" x14ac:dyDescent="0.2">
      <c r="A74" s="83" t="str">
        <f>[2]Traduzioni!$B$7</f>
        <v>КОД</v>
      </c>
      <c r="B74" s="84" t="str">
        <f>[2]Traduzioni!$B$8</f>
        <v>АРТИКУЛ</v>
      </c>
      <c r="C74" s="85"/>
      <c r="D74" s="86" t="str">
        <f>[2]Traduzioni!$B$10</f>
        <v>РУБЛИ</v>
      </c>
      <c r="E74" s="86" t="str">
        <f>[2]Traduzioni!$B$10</f>
        <v>РУБЛИ</v>
      </c>
      <c r="F74" s="87" t="str">
        <f>[2]Traduzioni!$B$14</f>
        <v>М2 в коробке</v>
      </c>
      <c r="G74" s="87" t="str">
        <f>[2]Traduzioni!$B$15</f>
        <v>М2 в паллете</v>
      </c>
      <c r="H74" s="87" t="str">
        <f>[2]Traduzioni!$B$11</f>
        <v>Минималь-ный заказ</v>
      </c>
      <c r="I74" s="87" t="str">
        <f>[2]Traduzioni!$B$12</f>
        <v>Продается только коробками</v>
      </c>
      <c r="J74" s="51"/>
      <c r="K74" s="51"/>
      <c r="L74" s="51"/>
    </row>
    <row r="75" spans="1:12" ht="23.25" hidden="1" customHeight="1" x14ac:dyDescent="0.2">
      <c r="A75" s="88" t="str">
        <f>[2]Traduzioni!$A$7</f>
        <v>CODICE</v>
      </c>
      <c r="B75" s="89" t="str">
        <f>[2]Traduzioni!$A$8</f>
        <v>ARTICOLO</v>
      </c>
      <c r="C75" s="90"/>
      <c r="D75" s="91" t="str">
        <f>[2]Traduzioni!$A$10</f>
        <v>RUBLI</v>
      </c>
      <c r="E75" s="91" t="str">
        <f>[2]Traduzioni!$A$10</f>
        <v>RUBLI</v>
      </c>
      <c r="F75" s="92" t="str">
        <f>[2]Traduzioni!$A$14</f>
        <v>Mq per scatola</v>
      </c>
      <c r="G75" s="92" t="str">
        <f>[2]Traduzioni!$A$15</f>
        <v>Mq per pallet</v>
      </c>
      <c r="H75" s="92" t="str">
        <f>[2]Traduzioni!$A$11</f>
        <v>Ordine minimo</v>
      </c>
      <c r="I75" s="92" t="str">
        <f>[2]Traduzioni!$A$12</f>
        <v>Venduto solo a scatole intere</v>
      </c>
      <c r="J75" s="51"/>
      <c r="K75" s="51"/>
      <c r="L75" s="51"/>
    </row>
    <row r="76" spans="1:12" ht="24" hidden="1" customHeight="1" x14ac:dyDescent="0.2">
      <c r="A76" s="88" t="str">
        <f>[2]Traduzioni!$C$7</f>
        <v>CODE</v>
      </c>
      <c r="B76" s="89" t="str">
        <f>[2]Traduzioni!$C$8</f>
        <v>ITEM</v>
      </c>
      <c r="C76" s="90"/>
      <c r="D76" s="91" t="str">
        <f>[2]Traduzioni!$C$10</f>
        <v>RUBLES</v>
      </c>
      <c r="E76" s="91" t="str">
        <f>[2]Traduzioni!$C$10</f>
        <v>RUBLES</v>
      </c>
      <c r="F76" s="92" t="str">
        <f>[2]Traduzioni!$C$14</f>
        <v xml:space="preserve">Sqm in a box </v>
      </c>
      <c r="G76" s="92" t="str">
        <f>[2]Traduzioni!$C$15</f>
        <v xml:space="preserve">Sqm per pallet </v>
      </c>
      <c r="H76" s="92" t="str">
        <f>[2]Traduzioni!$C$11</f>
        <v>Min. Qty to be ordered</v>
      </c>
      <c r="I76" s="92" t="str">
        <f>[2]Traduzioni!$C$12</f>
        <v>Sold for full boxes only</v>
      </c>
      <c r="J76" s="51"/>
      <c r="K76" s="51"/>
      <c r="L76" s="51"/>
    </row>
    <row r="77" spans="1:12" ht="30.75" customHeight="1" x14ac:dyDescent="0.2">
      <c r="A77" s="413">
        <v>620130000075</v>
      </c>
      <c r="B77" s="382" t="s">
        <v>1652</v>
      </c>
      <c r="C77" s="412"/>
      <c r="D77" s="695">
        <v>424</v>
      </c>
      <c r="E77" s="694">
        <v>382</v>
      </c>
      <c r="F77" s="585">
        <v>5.85</v>
      </c>
      <c r="G77" s="585">
        <v>491.4</v>
      </c>
      <c r="H77" s="536" t="str">
        <f>[2]Traduzioni!$A$88</f>
        <v>Коробко  Scatola   Box</v>
      </c>
      <c r="I77" s="585" t="s">
        <v>808</v>
      </c>
      <c r="J77" s="67"/>
      <c r="K77" s="67"/>
      <c r="L77" s="67"/>
    </row>
    <row r="78" spans="1:12" ht="47.25" customHeight="1" x14ac:dyDescent="0.2">
      <c r="A78" s="413">
        <v>620130000076</v>
      </c>
      <c r="B78" s="382" t="s">
        <v>1653</v>
      </c>
      <c r="C78" s="412"/>
      <c r="D78" s="695"/>
      <c r="E78" s="694"/>
      <c r="F78" s="585"/>
      <c r="G78" s="585"/>
      <c r="H78" s="536"/>
      <c r="I78" s="585"/>
      <c r="J78" s="67"/>
      <c r="K78" s="51"/>
      <c r="L78" s="51"/>
    </row>
    <row r="79" spans="1:12" ht="47.25" customHeight="1" x14ac:dyDescent="0.2">
      <c r="A79" s="413">
        <v>620130000077</v>
      </c>
      <c r="B79" s="382" t="s">
        <v>1654</v>
      </c>
      <c r="C79" s="412"/>
      <c r="D79" s="695"/>
      <c r="E79" s="694"/>
      <c r="F79" s="585"/>
      <c r="G79" s="585"/>
      <c r="H79" s="536"/>
      <c r="I79" s="585"/>
      <c r="J79" s="67"/>
      <c r="K79" s="51"/>
      <c r="L79" s="51"/>
    </row>
    <row r="80" spans="1:12" ht="47.25" customHeight="1" x14ac:dyDescent="0.2">
      <c r="A80" s="413">
        <v>620130000078</v>
      </c>
      <c r="B80" s="382" t="s">
        <v>1655</v>
      </c>
      <c r="C80" s="412"/>
      <c r="D80" s="695"/>
      <c r="E80" s="694"/>
      <c r="F80" s="585"/>
      <c r="G80" s="585"/>
      <c r="H80" s="536"/>
      <c r="I80" s="585"/>
      <c r="J80" s="67"/>
      <c r="K80" s="51"/>
      <c r="L80" s="51"/>
    </row>
    <row r="81" spans="1:12" ht="39.75" customHeight="1" x14ac:dyDescent="0.2">
      <c r="A81" s="413">
        <v>620130000079</v>
      </c>
      <c r="B81" s="382" t="s">
        <v>1656</v>
      </c>
      <c r="C81" s="412"/>
      <c r="D81" s="695"/>
      <c r="E81" s="694"/>
      <c r="F81" s="585"/>
      <c r="G81" s="585"/>
      <c r="H81" s="536"/>
      <c r="I81" s="585"/>
      <c r="J81" s="67"/>
      <c r="K81" s="67"/>
      <c r="L81" s="67"/>
    </row>
    <row r="82" spans="1:12" ht="27.75" customHeight="1" thickBot="1" x14ac:dyDescent="0.25">
      <c r="A82" s="66"/>
      <c r="B82" s="127"/>
      <c r="C82" s="127"/>
      <c r="D82" s="113"/>
      <c r="E82" s="113"/>
      <c r="F82" s="66"/>
      <c r="G82" s="66"/>
      <c r="H82" s="51"/>
      <c r="I82" s="66"/>
      <c r="J82" s="67"/>
      <c r="K82" s="67"/>
      <c r="L82" s="67"/>
    </row>
    <row r="83" spans="1:12" ht="45.75" hidden="1" customHeight="1" thickBot="1" x14ac:dyDescent="0.25">
      <c r="A83" s="66"/>
      <c r="B83" s="66"/>
      <c r="C83" s="66"/>
      <c r="D83" s="113"/>
      <c r="E83" s="113"/>
      <c r="F83" s="66"/>
      <c r="G83" s="66"/>
      <c r="H83" s="51"/>
      <c r="I83" s="66"/>
      <c r="J83" s="67"/>
      <c r="K83" s="67"/>
      <c r="L83" s="67"/>
    </row>
    <row r="84" spans="1:12" ht="41.25" customHeight="1" thickBot="1" x14ac:dyDescent="0.25">
      <c r="A84" s="68" t="str">
        <f>[2]Traduzioni!$B$5</f>
        <v>ФОРМАТ</v>
      </c>
      <c r="B84" s="598" t="s">
        <v>1657</v>
      </c>
      <c r="C84" s="598"/>
      <c r="D84" s="115"/>
      <c r="E84" s="115"/>
      <c r="F84" s="477"/>
      <c r="G84" s="477"/>
      <c r="H84" s="71"/>
      <c r="I84" s="72"/>
      <c r="J84" s="51"/>
      <c r="K84" s="67"/>
      <c r="L84" s="67"/>
    </row>
    <row r="85" spans="1:12" ht="45.75" hidden="1" customHeight="1" thickBot="1" x14ac:dyDescent="0.25">
      <c r="A85" s="73" t="str">
        <f>[2]Traduzioni!$A$5</f>
        <v>FORMATO</v>
      </c>
      <c r="B85" s="599" t="s">
        <v>1658</v>
      </c>
      <c r="C85" s="599"/>
      <c r="D85" s="117"/>
      <c r="E85" s="117"/>
      <c r="F85" s="478"/>
      <c r="G85" s="478"/>
      <c r="H85" s="76"/>
      <c r="I85" s="77"/>
      <c r="J85" s="51"/>
      <c r="K85" s="67"/>
      <c r="L85" s="67"/>
    </row>
    <row r="86" spans="1:12" ht="16.5" hidden="1" thickBot="1" x14ac:dyDescent="0.25">
      <c r="A86" s="66"/>
      <c r="B86" s="66"/>
      <c r="C86" s="66"/>
      <c r="D86" s="113"/>
      <c r="E86" s="113"/>
      <c r="F86" s="66"/>
      <c r="G86" s="66"/>
      <c r="H86" s="51"/>
      <c r="I86" s="66"/>
      <c r="J86" s="67"/>
      <c r="K86" s="67"/>
      <c r="L86" s="67"/>
    </row>
    <row r="87" spans="1:12" ht="47.25" customHeight="1" x14ac:dyDescent="0.2">
      <c r="A87" s="83" t="str">
        <f>[2]Traduzioni!$B$7</f>
        <v>КОД</v>
      </c>
      <c r="B87" s="84" t="str">
        <f>[2]Traduzioni!$B$8</f>
        <v>АРТИКУЛ</v>
      </c>
      <c r="C87" s="85"/>
      <c r="D87" s="120" t="str">
        <f>[2]Traduzioni!$B$10</f>
        <v>РУБЛИ</v>
      </c>
      <c r="E87" s="120" t="str">
        <f>[2]Traduzioni!$B$10</f>
        <v>РУБЛИ</v>
      </c>
      <c r="F87" s="87" t="str">
        <f>[2]Traduzioni!$B$14</f>
        <v>М2 в коробке</v>
      </c>
      <c r="G87" s="87" t="str">
        <f>[2]Traduzioni!$B$15</f>
        <v>М2 в паллете</v>
      </c>
      <c r="H87" s="87" t="str">
        <f>[2]Traduzioni!$B$11</f>
        <v>Минималь-ный заказ</v>
      </c>
      <c r="I87" s="87" t="str">
        <f>[2]Traduzioni!$B$12</f>
        <v>Продается только коробками</v>
      </c>
      <c r="J87" s="51"/>
      <c r="K87" s="67"/>
      <c r="L87" s="67"/>
    </row>
    <row r="88" spans="1:12" ht="27.75" hidden="1" customHeight="1" x14ac:dyDescent="0.2">
      <c r="A88" s="88" t="str">
        <f>[2]Traduzioni!$A$7</f>
        <v>CODICE</v>
      </c>
      <c r="B88" s="89" t="str">
        <f>[2]Traduzioni!$A$8</f>
        <v>ARTICOLO</v>
      </c>
      <c r="C88" s="90"/>
      <c r="D88" s="121" t="str">
        <f>[2]Traduzioni!$A$10</f>
        <v>RUBLI</v>
      </c>
      <c r="E88" s="121" t="str">
        <f>[2]Traduzioni!$A$10</f>
        <v>RUBLI</v>
      </c>
      <c r="F88" s="92" t="str">
        <f>[2]Traduzioni!$A$14</f>
        <v>Mq per scatola</v>
      </c>
      <c r="G88" s="92" t="str">
        <f>[2]Traduzioni!$A$15</f>
        <v>Mq per pallet</v>
      </c>
      <c r="H88" s="92" t="str">
        <f>[2]Traduzioni!$A$11</f>
        <v>Ordine minimo</v>
      </c>
      <c r="I88" s="92" t="str">
        <f>[2]Traduzioni!$A$12</f>
        <v>Venduto solo a scatole intere</v>
      </c>
      <c r="J88" s="51"/>
      <c r="K88" s="51"/>
      <c r="L88" s="51"/>
    </row>
    <row r="89" spans="1:12" ht="21.75" hidden="1" customHeight="1" thickBot="1" x14ac:dyDescent="0.25">
      <c r="A89" s="93" t="str">
        <f>[2]Traduzioni!$C$7</f>
        <v>CODE</v>
      </c>
      <c r="B89" s="89" t="str">
        <f>[2]Traduzioni!$C$8</f>
        <v>ITEM</v>
      </c>
      <c r="C89" s="90"/>
      <c r="D89" s="122" t="str">
        <f>[2]Traduzioni!$C$10</f>
        <v>RUBLES</v>
      </c>
      <c r="E89" s="122" t="str">
        <f>[2]Traduzioni!$C$10</f>
        <v>RUBLES</v>
      </c>
      <c r="F89" s="97" t="str">
        <f>[2]Traduzioni!$C$14</f>
        <v xml:space="preserve">Sqm in a box </v>
      </c>
      <c r="G89" s="97" t="str">
        <f>[2]Traduzioni!$C$15</f>
        <v xml:space="preserve">Sqm per pallet </v>
      </c>
      <c r="H89" s="97" t="str">
        <f>[2]Traduzioni!$C$11</f>
        <v>Min. Qty to be ordered</v>
      </c>
      <c r="I89" s="97" t="str">
        <f>[2]Traduzioni!$C$12</f>
        <v>Sold for full boxes only</v>
      </c>
      <c r="J89" s="51"/>
      <c r="K89" s="51"/>
      <c r="L89" s="51"/>
    </row>
    <row r="90" spans="1:12" ht="32.25" customHeight="1" x14ac:dyDescent="0.2">
      <c r="A90" s="151">
        <v>620110000023</v>
      </c>
      <c r="B90" s="148" t="s">
        <v>1659</v>
      </c>
      <c r="C90" s="159"/>
      <c r="D90" s="715">
        <v>8320</v>
      </c>
      <c r="E90" s="716">
        <v>7488</v>
      </c>
      <c r="F90" s="589">
        <v>0.9</v>
      </c>
      <c r="G90" s="589">
        <v>32.4</v>
      </c>
      <c r="H90" s="536" t="s">
        <v>1282</v>
      </c>
      <c r="I90" s="589" t="s">
        <v>808</v>
      </c>
      <c r="J90" s="67"/>
      <c r="K90" s="67"/>
      <c r="L90" s="67"/>
    </row>
    <row r="91" spans="1:12" ht="36.75" customHeight="1" x14ac:dyDescent="0.2">
      <c r="A91" s="151">
        <v>620110000024</v>
      </c>
      <c r="B91" s="148" t="s">
        <v>1660</v>
      </c>
      <c r="C91" s="159"/>
      <c r="D91" s="715"/>
      <c r="E91" s="716"/>
      <c r="F91" s="589"/>
      <c r="G91" s="589"/>
      <c r="H91" s="536"/>
      <c r="I91" s="589"/>
      <c r="J91" s="67"/>
      <c r="K91" s="51"/>
      <c r="L91" s="51"/>
    </row>
    <row r="92" spans="1:12" ht="16.5" thickBot="1" x14ac:dyDescent="0.25">
      <c r="A92" s="66"/>
      <c r="B92" s="66"/>
      <c r="C92" s="66"/>
      <c r="D92" s="113"/>
      <c r="E92" s="113"/>
      <c r="F92" s="66"/>
      <c r="G92" s="66"/>
      <c r="H92" s="51"/>
      <c r="I92" s="66"/>
      <c r="J92" s="67"/>
      <c r="K92" s="51"/>
      <c r="L92" s="51"/>
    </row>
    <row r="93" spans="1:12" ht="32.25" customHeight="1" thickBot="1" x14ac:dyDescent="0.25">
      <c r="A93" s="68" t="str">
        <f>[2]Traduzioni!$B$5</f>
        <v>ФОРМАТ</v>
      </c>
      <c r="B93" s="540" t="str">
        <f>[2]Traduzioni!$B$45</f>
        <v>Бордюр 2х60</v>
      </c>
      <c r="C93" s="540"/>
      <c r="D93" s="115"/>
      <c r="E93" s="115"/>
      <c r="F93" s="477" t="s">
        <v>697</v>
      </c>
      <c r="G93" s="477" t="s">
        <v>736</v>
      </c>
      <c r="H93" s="71"/>
      <c r="I93" s="72"/>
      <c r="J93" s="51"/>
      <c r="K93" s="51"/>
      <c r="L93" s="51"/>
    </row>
    <row r="94" spans="1:12" ht="30.75" hidden="1" customHeight="1" thickBot="1" x14ac:dyDescent="0.25">
      <c r="A94" s="73" t="str">
        <f>[2]Traduzioni!$A$5</f>
        <v>FORMATO</v>
      </c>
      <c r="B94" s="542" t="str">
        <f>[2]Traduzioni!$A$45</f>
        <v>Listello 2x60</v>
      </c>
      <c r="C94" s="542"/>
      <c r="D94" s="117"/>
      <c r="E94" s="117"/>
      <c r="F94" s="478"/>
      <c r="G94" s="478"/>
      <c r="H94" s="76"/>
      <c r="I94" s="77"/>
      <c r="J94" s="51"/>
      <c r="K94" s="67"/>
      <c r="L94" s="67"/>
    </row>
    <row r="95" spans="1:12" ht="30.75" hidden="1" customHeight="1" thickBot="1" x14ac:dyDescent="0.25">
      <c r="A95" s="78" t="str">
        <f>[2]Traduzioni!$C$5</f>
        <v>SIZE</v>
      </c>
      <c r="B95" s="604" t="str">
        <f>[2]Traduzioni!$C$45</f>
        <v>Listello 2x60</v>
      </c>
      <c r="C95" s="604"/>
      <c r="D95" s="119"/>
      <c r="E95" s="119"/>
      <c r="F95" s="479"/>
      <c r="G95" s="479"/>
      <c r="H95" s="81"/>
      <c r="I95" s="82"/>
      <c r="J95" s="51"/>
      <c r="K95" s="67"/>
      <c r="L95" s="67"/>
    </row>
    <row r="96" spans="1:12" ht="16.5" hidden="1" thickBot="1" x14ac:dyDescent="0.25">
      <c r="A96" s="66"/>
      <c r="B96" s="127"/>
      <c r="C96" s="127"/>
      <c r="D96" s="113"/>
      <c r="E96" s="113"/>
      <c r="F96" s="66"/>
      <c r="G96" s="66"/>
      <c r="H96" s="51"/>
      <c r="I96" s="66"/>
      <c r="J96" s="67"/>
      <c r="K96" s="67"/>
      <c r="L96" s="67"/>
    </row>
    <row r="97" spans="1:12" ht="23.25" customHeight="1" x14ac:dyDescent="0.2">
      <c r="A97" s="83" t="str">
        <f>[2]Traduzioni!$B$7</f>
        <v>КОД</v>
      </c>
      <c r="B97" s="84" t="str">
        <f>[2]Traduzioni!$B$8</f>
        <v>АРТИКУЛ</v>
      </c>
      <c r="C97" s="85"/>
      <c r="D97" s="120" t="str">
        <f>[2]Traduzioni!$B$10</f>
        <v>РУБЛИ</v>
      </c>
      <c r="E97" s="120" t="str">
        <f>[2]Traduzioni!$B$10</f>
        <v>РУБЛИ</v>
      </c>
      <c r="F97" s="87" t="str">
        <f>[2]Traduzioni!$B$14</f>
        <v>М2 в коробке</v>
      </c>
      <c r="G97" s="87" t="str">
        <f>[2]Traduzioni!$B$15</f>
        <v>М2 в паллете</v>
      </c>
      <c r="H97" s="87" t="str">
        <f>[2]Traduzioni!$B$11</f>
        <v>Минималь-ный заказ</v>
      </c>
      <c r="I97" s="87" t="str">
        <f>[2]Traduzioni!$B$12</f>
        <v>Продается только коробками</v>
      </c>
      <c r="J97" s="51"/>
      <c r="K97" s="51"/>
      <c r="L97" s="51"/>
    </row>
    <row r="98" spans="1:12" ht="12.75" customHeight="1" x14ac:dyDescent="0.2">
      <c r="A98" s="88" t="str">
        <f>[2]Traduzioni!$A$7</f>
        <v>CODICE</v>
      </c>
      <c r="B98" s="89" t="str">
        <f>[2]Traduzioni!$A$8</f>
        <v>ARTICOLO</v>
      </c>
      <c r="C98" s="90"/>
      <c r="D98" s="121" t="str">
        <f>[2]Traduzioni!$A$10</f>
        <v>RUBLI</v>
      </c>
      <c r="E98" s="121" t="str">
        <f>[2]Traduzioni!$A$10</f>
        <v>RUBLI</v>
      </c>
      <c r="F98" s="92" t="str">
        <f>[2]Traduzioni!$A$14</f>
        <v>Mq per scatola</v>
      </c>
      <c r="G98" s="92" t="str">
        <f>[2]Traduzioni!$A$15</f>
        <v>Mq per pallet</v>
      </c>
      <c r="H98" s="92" t="str">
        <f>[2]Traduzioni!$A$11</f>
        <v>Ordine minimo</v>
      </c>
      <c r="I98" s="92" t="str">
        <f>[2]Traduzioni!$A$12</f>
        <v>Venduto solo a scatole intere</v>
      </c>
      <c r="J98" s="51"/>
      <c r="K98" s="51"/>
      <c r="L98" s="51"/>
    </row>
    <row r="99" spans="1:12" ht="22.5" customHeight="1" thickBot="1" x14ac:dyDescent="0.25">
      <c r="A99" s="93" t="str">
        <f>[2]Traduzioni!$C$7</f>
        <v>CODE</v>
      </c>
      <c r="B99" s="94" t="str">
        <f>[2]Traduzioni!$C$8</f>
        <v>ITEM</v>
      </c>
      <c r="C99" s="95"/>
      <c r="D99" s="122" t="str">
        <f>[2]Traduzioni!$C$10</f>
        <v>RUBLES</v>
      </c>
      <c r="E99" s="122" t="str">
        <f>[2]Traduzioni!$C$10</f>
        <v>RUBLES</v>
      </c>
      <c r="F99" s="97" t="str">
        <f>[2]Traduzioni!$C$14</f>
        <v xml:space="preserve">Sqm in a box </v>
      </c>
      <c r="G99" s="97" t="str">
        <f>[2]Traduzioni!$C$15</f>
        <v xml:space="preserve">Sqm per pallet </v>
      </c>
      <c r="H99" s="97" t="str">
        <f>[2]Traduzioni!$C$11</f>
        <v>Min. Qty to be ordered</v>
      </c>
      <c r="I99" s="97" t="str">
        <f>[2]Traduzioni!$C$12</f>
        <v>Sold for full boxes only</v>
      </c>
      <c r="J99" s="51"/>
      <c r="K99" s="51"/>
      <c r="L99" s="51"/>
    </row>
    <row r="100" spans="1:12" ht="30" customHeight="1" thickBot="1" x14ac:dyDescent="0.25">
      <c r="A100" s="145">
        <v>600100000019</v>
      </c>
      <c r="B100" s="524" t="s">
        <v>863</v>
      </c>
      <c r="C100" s="524"/>
      <c r="D100" s="559">
        <v>768</v>
      </c>
      <c r="E100" s="487">
        <v>692</v>
      </c>
      <c r="F100" s="495" t="str">
        <f>[2]CODE!H203</f>
        <v>−</v>
      </c>
      <c r="G100" s="495" t="str">
        <f>[2]CODE!I203</f>
        <v>−</v>
      </c>
      <c r="H100" s="495" t="str">
        <f>[2]CODE!J203</f>
        <v>Коробко  Scatola   Box</v>
      </c>
      <c r="I100" s="495" t="str">
        <f>[2]CODE!K203</f>
        <v>да - sì - yes</v>
      </c>
      <c r="J100" s="52"/>
      <c r="K100" s="67"/>
      <c r="L100" s="67"/>
    </row>
    <row r="101" spans="1:12" ht="33.75" customHeight="1" thickBot="1" x14ac:dyDescent="0.25">
      <c r="A101" s="145">
        <v>600100000018</v>
      </c>
      <c r="B101" s="525" t="s">
        <v>739</v>
      </c>
      <c r="C101" s="525"/>
      <c r="D101" s="559"/>
      <c r="E101" s="487"/>
      <c r="F101" s="495"/>
      <c r="G101" s="495"/>
      <c r="H101" s="495"/>
      <c r="I101" s="495"/>
      <c r="J101" s="52"/>
      <c r="K101" s="51"/>
      <c r="L101" s="51"/>
    </row>
    <row r="102" spans="1:12" ht="32.25" customHeight="1" x14ac:dyDescent="0.2">
      <c r="A102" s="145">
        <v>600100000017</v>
      </c>
      <c r="B102" s="525" t="s">
        <v>740</v>
      </c>
      <c r="C102" s="525"/>
      <c r="D102" s="559"/>
      <c r="E102" s="487"/>
      <c r="F102" s="495"/>
      <c r="G102" s="495"/>
      <c r="H102" s="495"/>
      <c r="I102" s="495"/>
      <c r="J102" s="52"/>
      <c r="K102" s="51"/>
      <c r="L102" s="51"/>
    </row>
    <row r="103" spans="1:12" ht="16.5" thickBot="1" x14ac:dyDescent="0.25">
      <c r="A103" s="66"/>
      <c r="B103" s="127"/>
      <c r="C103" s="127"/>
      <c r="D103" s="113"/>
      <c r="E103" s="113"/>
      <c r="F103" s="66"/>
      <c r="G103" s="66"/>
      <c r="H103" s="51"/>
      <c r="I103" s="66"/>
      <c r="J103" s="67"/>
      <c r="K103" s="51"/>
      <c r="L103" s="51"/>
    </row>
    <row r="104" spans="1:12" ht="29.25" customHeight="1" thickBot="1" x14ac:dyDescent="0.25">
      <c r="A104" s="68" t="str">
        <f>[2]Traduzioni!$B$5</f>
        <v>ФОРМАТ</v>
      </c>
      <c r="B104" s="540" t="s">
        <v>861</v>
      </c>
      <c r="C104" s="540"/>
      <c r="D104" s="115"/>
      <c r="E104" s="115"/>
      <c r="F104" s="477" t="s">
        <v>697</v>
      </c>
      <c r="G104" s="477" t="s">
        <v>726</v>
      </c>
      <c r="H104" s="71"/>
      <c r="I104" s="72"/>
      <c r="J104" s="51"/>
      <c r="K104" s="52"/>
      <c r="L104" s="52"/>
    </row>
    <row r="105" spans="1:12" ht="30.75" hidden="1" customHeight="1" thickBot="1" x14ac:dyDescent="0.25">
      <c r="A105" s="73" t="str">
        <f>[2]Traduzioni!$A$5</f>
        <v>FORMATO</v>
      </c>
      <c r="B105" s="542" t="str">
        <f>[2]Traduzioni!$A$45</f>
        <v>Listello 2x60</v>
      </c>
      <c r="C105" s="542"/>
      <c r="D105" s="117"/>
      <c r="E105" s="117"/>
      <c r="F105" s="478" t="s">
        <v>697</v>
      </c>
      <c r="G105" s="478" t="s">
        <v>728</v>
      </c>
      <c r="H105" s="76"/>
      <c r="I105" s="77"/>
      <c r="J105" s="51"/>
      <c r="K105" s="52"/>
      <c r="L105" s="52"/>
    </row>
    <row r="106" spans="1:12" ht="30" hidden="1" customHeight="1" thickBot="1" x14ac:dyDescent="0.25">
      <c r="A106" s="78" t="str">
        <f>[2]Traduzioni!$C$5</f>
        <v>SIZE</v>
      </c>
      <c r="B106" s="604" t="str">
        <f>[2]Traduzioni!$C$45</f>
        <v>Listello 2x60</v>
      </c>
      <c r="C106" s="604"/>
      <c r="D106" s="119"/>
      <c r="E106" s="119"/>
      <c r="F106" s="479" t="s">
        <v>697</v>
      </c>
      <c r="G106" s="479" t="s">
        <v>798</v>
      </c>
      <c r="H106" s="81"/>
      <c r="I106" s="82"/>
      <c r="J106" s="51"/>
      <c r="K106" s="52"/>
      <c r="L106" s="52"/>
    </row>
    <row r="107" spans="1:12" ht="16.5" hidden="1" thickBot="1" x14ac:dyDescent="0.25">
      <c r="A107" s="66"/>
      <c r="B107" s="127"/>
      <c r="C107" s="127"/>
      <c r="D107" s="113"/>
      <c r="E107" s="113"/>
      <c r="F107" s="66"/>
      <c r="G107" s="66"/>
      <c r="H107" s="51"/>
      <c r="I107" s="66"/>
      <c r="J107" s="67"/>
      <c r="K107" s="67"/>
      <c r="L107" s="67"/>
    </row>
    <row r="108" spans="1:12" ht="45" customHeight="1" thickBot="1" x14ac:dyDescent="0.25">
      <c r="A108" s="83" t="str">
        <f>[2]Traduzioni!$B$7</f>
        <v>КОД</v>
      </c>
      <c r="B108" s="84" t="str">
        <f>[2]Traduzioni!$B$8</f>
        <v>АРТИКУЛ</v>
      </c>
      <c r="C108" s="85"/>
      <c r="D108" s="120" t="str">
        <f>[2]Traduzioni!$B$10</f>
        <v>РУБЛИ</v>
      </c>
      <c r="E108" s="120" t="str">
        <f>[2]Traduzioni!$B$10</f>
        <v>РУБЛИ</v>
      </c>
      <c r="F108" s="87" t="str">
        <f>[2]Traduzioni!$B$14</f>
        <v>М2 в коробке</v>
      </c>
      <c r="G108" s="87" t="str">
        <f>[2]Traduzioni!$B$15</f>
        <v>М2 в паллете</v>
      </c>
      <c r="H108" s="87" t="str">
        <f>[2]Traduzioni!$B$11</f>
        <v>Минималь-ный заказ</v>
      </c>
      <c r="I108" s="87" t="str">
        <f>[2]Traduzioni!$B$12</f>
        <v>Продается только коробками</v>
      </c>
      <c r="J108" s="51"/>
      <c r="K108" s="51"/>
      <c r="L108" s="51"/>
    </row>
    <row r="109" spans="1:12" ht="23.25" hidden="1" customHeight="1" thickBot="1" x14ac:dyDescent="0.25">
      <c r="A109" s="88" t="str">
        <f>[2]Traduzioni!$A$7</f>
        <v>CODICE</v>
      </c>
      <c r="B109" s="89" t="str">
        <f>[2]Traduzioni!$A$8</f>
        <v>ARTICOLO</v>
      </c>
      <c r="C109" s="90"/>
      <c r="D109" s="121" t="str">
        <f>[2]Traduzioni!$A$10</f>
        <v>RUBLI</v>
      </c>
      <c r="E109" s="121" t="str">
        <f>[2]Traduzioni!$A$10</f>
        <v>RUBLI</v>
      </c>
      <c r="F109" s="92" t="str">
        <f>[2]Traduzioni!$A$14</f>
        <v>Mq per scatola</v>
      </c>
      <c r="G109" s="92" t="str">
        <f>[2]Traduzioni!$A$15</f>
        <v>Mq per pallet</v>
      </c>
      <c r="H109" s="92" t="str">
        <f>[2]Traduzioni!$A$11</f>
        <v>Ordine minimo</v>
      </c>
      <c r="I109" s="92" t="str">
        <f>[2]Traduzioni!$A$12</f>
        <v>Venduto solo a scatole intere</v>
      </c>
      <c r="J109" s="51"/>
      <c r="K109" s="51"/>
      <c r="L109" s="51"/>
    </row>
    <row r="110" spans="1:12" ht="22.5" hidden="1" customHeight="1" thickBot="1" x14ac:dyDescent="0.25">
      <c r="A110" s="93" t="str">
        <f>[2]Traduzioni!$C$7</f>
        <v>CODE</v>
      </c>
      <c r="B110" s="94" t="str">
        <f>[2]Traduzioni!$C$8</f>
        <v>ITEM</v>
      </c>
      <c r="C110" s="95"/>
      <c r="D110" s="122" t="str">
        <f>[2]Traduzioni!$C$10</f>
        <v>RUBLES</v>
      </c>
      <c r="E110" s="122" t="str">
        <f>[2]Traduzioni!$C$10</f>
        <v>RUBLES</v>
      </c>
      <c r="F110" s="97" t="str">
        <f>[2]Traduzioni!$C$14</f>
        <v xml:space="preserve">Sqm in a box </v>
      </c>
      <c r="G110" s="97" t="str">
        <f>[2]Traduzioni!$C$15</f>
        <v xml:space="preserve">Sqm per pallet </v>
      </c>
      <c r="H110" s="97" t="str">
        <f>[2]Traduzioni!$C$11</f>
        <v>Min. Qty to be ordered</v>
      </c>
      <c r="I110" s="97" t="str">
        <f>[2]Traduzioni!$C$12</f>
        <v>Sold for full boxes only</v>
      </c>
      <c r="J110" s="51"/>
      <c r="K110" s="51"/>
      <c r="L110" s="51"/>
    </row>
    <row r="111" spans="1:12" ht="33.75" customHeight="1" x14ac:dyDescent="0.2">
      <c r="A111" s="145">
        <v>600100000012</v>
      </c>
      <c r="B111" s="524" t="s">
        <v>860</v>
      </c>
      <c r="C111" s="524"/>
      <c r="D111" s="297">
        <v>813</v>
      </c>
      <c r="E111" s="298">
        <v>731</v>
      </c>
      <c r="F111" s="143" t="str">
        <f>[2]CODE!H214</f>
        <v>−</v>
      </c>
      <c r="G111" s="143" t="str">
        <f>[2]CODE!I214</f>
        <v>−</v>
      </c>
      <c r="H111" s="143" t="str">
        <f>[2]CODE!J214</f>
        <v>Коробко  Scatola   Box</v>
      </c>
      <c r="I111" s="143" t="str">
        <f>[2]CODE!K214</f>
        <v>да - sì - yes</v>
      </c>
      <c r="J111" s="52"/>
      <c r="K111" s="67"/>
      <c r="L111" s="67"/>
    </row>
    <row r="112" spans="1:12" ht="16.5" thickBot="1" x14ac:dyDescent="0.25">
      <c r="A112" s="66"/>
      <c r="B112" s="127"/>
      <c r="C112" s="127"/>
      <c r="D112" s="113"/>
      <c r="E112" s="113"/>
      <c r="F112" s="66"/>
      <c r="G112" s="66"/>
      <c r="H112" s="51"/>
      <c r="I112" s="66"/>
      <c r="J112" s="67"/>
      <c r="K112" s="51"/>
      <c r="L112" s="51"/>
    </row>
    <row r="113" spans="1:12" ht="32.25" customHeight="1" x14ac:dyDescent="0.2">
      <c r="A113" s="68" t="str">
        <f>[2]Traduzioni!$B$5</f>
        <v>ФОРМАТ</v>
      </c>
      <c r="B113" s="540" t="str">
        <f>[2]Traduzioni!$B$48</f>
        <v>Бордюр 0,8х45</v>
      </c>
      <c r="C113" s="540"/>
      <c r="D113" s="115"/>
      <c r="E113" s="115"/>
      <c r="F113" s="477" t="s">
        <v>697</v>
      </c>
      <c r="G113" s="477" t="s">
        <v>726</v>
      </c>
      <c r="H113" s="71"/>
      <c r="I113" s="72"/>
      <c r="J113" s="51"/>
      <c r="K113" s="51"/>
      <c r="L113" s="51"/>
    </row>
    <row r="114" spans="1:12" ht="0.75" customHeight="1" thickBot="1" x14ac:dyDescent="0.25">
      <c r="A114" s="73" t="str">
        <f>[2]Traduzioni!$A$5</f>
        <v>FORMATO</v>
      </c>
      <c r="B114" s="542" t="str">
        <f>[2]Traduzioni!$A$48</f>
        <v>Listello 0,8x45</v>
      </c>
      <c r="C114" s="542"/>
      <c r="D114" s="117"/>
      <c r="E114" s="117"/>
      <c r="F114" s="478" t="s">
        <v>697</v>
      </c>
      <c r="G114" s="478" t="s">
        <v>728</v>
      </c>
      <c r="H114" s="76"/>
      <c r="I114" s="77"/>
      <c r="J114" s="51"/>
      <c r="K114" s="51"/>
      <c r="L114" s="51"/>
    </row>
    <row r="115" spans="1:12" ht="32.25" hidden="1" customHeight="1" thickBot="1" x14ac:dyDescent="0.25">
      <c r="A115" s="78" t="str">
        <f>[2]Traduzioni!$C$5</f>
        <v>SIZE</v>
      </c>
      <c r="B115" s="604" t="str">
        <f>[2]Traduzioni!$C$48</f>
        <v>Listello 0,8x45</v>
      </c>
      <c r="C115" s="604"/>
      <c r="D115" s="119"/>
      <c r="E115" s="119"/>
      <c r="F115" s="479" t="s">
        <v>697</v>
      </c>
      <c r="G115" s="479" t="s">
        <v>798</v>
      </c>
      <c r="H115" s="81"/>
      <c r="I115" s="82"/>
      <c r="J115" s="51"/>
      <c r="K115" s="52"/>
      <c r="L115" s="52"/>
    </row>
    <row r="116" spans="1:12" ht="16.5" hidden="1" thickBot="1" x14ac:dyDescent="0.25">
      <c r="A116" s="66"/>
      <c r="B116" s="127"/>
      <c r="C116" s="127"/>
      <c r="D116" s="113"/>
      <c r="E116" s="113"/>
      <c r="F116" s="66"/>
      <c r="G116" s="66"/>
      <c r="H116" s="51"/>
      <c r="I116" s="66"/>
      <c r="J116" s="67"/>
      <c r="K116" s="67"/>
      <c r="L116" s="67"/>
    </row>
    <row r="117" spans="1:12" ht="45.75" customHeight="1" thickBot="1" x14ac:dyDescent="0.25">
      <c r="A117" s="83" t="str">
        <f>[2]Traduzioni!$B$7</f>
        <v>КОД</v>
      </c>
      <c r="B117" s="84" t="str">
        <f>[2]Traduzioni!$B$8</f>
        <v>АРТИКУЛ</v>
      </c>
      <c r="C117" s="85"/>
      <c r="D117" s="120" t="str">
        <f>[2]Traduzioni!$B$10</f>
        <v>РУБЛИ</v>
      </c>
      <c r="E117" s="120" t="str">
        <f>[2]Traduzioni!$B$10</f>
        <v>РУБЛИ</v>
      </c>
      <c r="F117" s="87" t="str">
        <f>[2]Traduzioni!$B$14</f>
        <v>М2 в коробке</v>
      </c>
      <c r="G117" s="87" t="str">
        <f>[2]Traduzioni!$B$15</f>
        <v>М2 в паллете</v>
      </c>
      <c r="H117" s="87" t="str">
        <f>[2]Traduzioni!$B$11</f>
        <v>Минималь-ный заказ</v>
      </c>
      <c r="I117" s="87" t="str">
        <f>[2]Traduzioni!$B$12</f>
        <v>Продается только коробками</v>
      </c>
      <c r="J117" s="51"/>
      <c r="K117" s="51"/>
      <c r="L117" s="51"/>
    </row>
    <row r="118" spans="1:12" ht="23.25" hidden="1" customHeight="1" thickBot="1" x14ac:dyDescent="0.25">
      <c r="A118" s="88" t="str">
        <f>[2]Traduzioni!$A$7</f>
        <v>CODICE</v>
      </c>
      <c r="B118" s="89" t="str">
        <f>[2]Traduzioni!$A$8</f>
        <v>ARTICOLO</v>
      </c>
      <c r="C118" s="90"/>
      <c r="D118" s="121" t="str">
        <f>[2]Traduzioni!$A$10</f>
        <v>RUBLI</v>
      </c>
      <c r="E118" s="121" t="str">
        <f>[2]Traduzioni!$A$10</f>
        <v>RUBLI</v>
      </c>
      <c r="F118" s="92" t="str">
        <f>[2]Traduzioni!$A$14</f>
        <v>Mq per scatola</v>
      </c>
      <c r="G118" s="92" t="str">
        <f>[2]Traduzioni!$A$15</f>
        <v>Mq per pallet</v>
      </c>
      <c r="H118" s="92" t="str">
        <f>[2]Traduzioni!$A$11</f>
        <v>Ordine minimo</v>
      </c>
      <c r="I118" s="92" t="str">
        <f>[2]Traduzioni!$A$12</f>
        <v>Venduto solo a scatole intere</v>
      </c>
      <c r="J118" s="51"/>
      <c r="K118" s="51"/>
      <c r="L118" s="51"/>
    </row>
    <row r="119" spans="1:12" ht="22.5" hidden="1" customHeight="1" thickBot="1" x14ac:dyDescent="0.25">
      <c r="A119" s="93" t="str">
        <f>[2]Traduzioni!$C$7</f>
        <v>CODE</v>
      </c>
      <c r="B119" s="94" t="str">
        <f>[2]Traduzioni!$C$8</f>
        <v>ITEM</v>
      </c>
      <c r="C119" s="95"/>
      <c r="D119" s="122" t="str">
        <f>[2]Traduzioni!$C$10</f>
        <v>RUBLES</v>
      </c>
      <c r="E119" s="122" t="str">
        <f>[2]Traduzioni!$C$10</f>
        <v>RUBLES</v>
      </c>
      <c r="F119" s="97" t="str">
        <f>[2]Traduzioni!$C$14</f>
        <v xml:space="preserve">Sqm in a box </v>
      </c>
      <c r="G119" s="97" t="str">
        <f>[2]Traduzioni!$C$15</f>
        <v xml:space="preserve">Sqm per pallet </v>
      </c>
      <c r="H119" s="97" t="str">
        <f>[2]Traduzioni!$C$11</f>
        <v>Min. Qty to be ordered</v>
      </c>
      <c r="I119" s="97" t="str">
        <f>[2]Traduzioni!$C$12</f>
        <v>Sold for full boxes only</v>
      </c>
      <c r="J119" s="51"/>
      <c r="K119" s="51"/>
      <c r="L119" s="51"/>
    </row>
    <row r="120" spans="1:12" ht="31.5" customHeight="1" x14ac:dyDescent="0.2">
      <c r="A120" s="145">
        <v>600100000016</v>
      </c>
      <c r="B120" s="524" t="s">
        <v>799</v>
      </c>
      <c r="C120" s="524"/>
      <c r="D120" s="157">
        <v>605</v>
      </c>
      <c r="E120" s="158">
        <v>545</v>
      </c>
      <c r="F120" s="105" t="str">
        <f>[2]CODE!H223</f>
        <v>−</v>
      </c>
      <c r="G120" s="105" t="str">
        <f>[2]CODE!I223</f>
        <v>−</v>
      </c>
      <c r="H120" s="105" t="str">
        <f>[2]CODE!J223</f>
        <v>10 шт - pz - pcs</v>
      </c>
      <c r="I120" s="105" t="str">
        <f>[2]CODE!K223</f>
        <v>нет - no</v>
      </c>
      <c r="J120" s="52"/>
      <c r="K120" s="67"/>
      <c r="L120" s="67"/>
    </row>
    <row r="121" spans="1:12" ht="30.75" customHeight="1" x14ac:dyDescent="0.2">
      <c r="A121" s="145">
        <v>600100000013</v>
      </c>
      <c r="B121" s="525" t="s">
        <v>800</v>
      </c>
      <c r="C121" s="525"/>
      <c r="D121" s="486">
        <v>745</v>
      </c>
      <c r="E121" s="487">
        <v>671</v>
      </c>
      <c r="F121" s="489" t="str">
        <f>[2]CODE!H224</f>
        <v>−</v>
      </c>
      <c r="G121" s="489" t="str">
        <f>[2]CODE!I224</f>
        <v>−</v>
      </c>
      <c r="H121" s="489" t="str">
        <f>[2]CODE!J224</f>
        <v>10 шт - pz - pcs</v>
      </c>
      <c r="I121" s="489" t="str">
        <f>[2]CODE!K224</f>
        <v>нет - no</v>
      </c>
      <c r="J121" s="52"/>
      <c r="K121" s="51"/>
      <c r="L121" s="51"/>
    </row>
    <row r="122" spans="1:12" ht="33" customHeight="1" x14ac:dyDescent="0.2">
      <c r="A122" s="145">
        <v>600100000014</v>
      </c>
      <c r="B122" s="525" t="s">
        <v>801</v>
      </c>
      <c r="C122" s="525"/>
      <c r="D122" s="486">
        <f>[1]CODE!G171</f>
        <v>0</v>
      </c>
      <c r="E122" s="487"/>
      <c r="F122" s="489"/>
      <c r="G122" s="489"/>
      <c r="H122" s="489"/>
      <c r="I122" s="489"/>
      <c r="J122" s="52"/>
      <c r="K122" s="51"/>
      <c r="L122" s="51"/>
    </row>
    <row r="123" spans="1:12" ht="33" customHeight="1" x14ac:dyDescent="0.2">
      <c r="A123" s="145">
        <v>600100000015</v>
      </c>
      <c r="B123" s="525" t="s">
        <v>802</v>
      </c>
      <c r="C123" s="525"/>
      <c r="D123" s="486">
        <f>[1]CODE!G172</f>
        <v>0</v>
      </c>
      <c r="E123" s="487"/>
      <c r="F123" s="489"/>
      <c r="G123" s="489"/>
      <c r="H123" s="489"/>
      <c r="I123" s="489"/>
      <c r="J123" s="52"/>
      <c r="K123" s="51"/>
      <c r="L123" s="51"/>
    </row>
    <row r="124" spans="1:12" ht="18.75" customHeight="1" thickBot="1" x14ac:dyDescent="0.25">
      <c r="A124" s="66"/>
      <c r="B124" s="127"/>
      <c r="C124" s="127"/>
      <c r="D124" s="113"/>
      <c r="E124" s="113"/>
      <c r="F124" s="66"/>
      <c r="G124" s="66"/>
      <c r="H124" s="51"/>
      <c r="I124" s="66"/>
      <c r="J124" s="67"/>
      <c r="K124" s="52"/>
      <c r="L124" s="52"/>
    </row>
    <row r="125" spans="1:12" ht="30.75" customHeight="1" thickBot="1" x14ac:dyDescent="0.25">
      <c r="A125" s="68" t="str">
        <f>[2]Traduzioni!$B$5</f>
        <v>ФОРМАТ</v>
      </c>
      <c r="B125" s="540" t="str">
        <f>[2]Traduzioni!$B$44</f>
        <v>Бордюр 2х45</v>
      </c>
      <c r="C125" s="540"/>
      <c r="D125" s="115"/>
      <c r="E125" s="115"/>
      <c r="F125" s="477" t="s">
        <v>697</v>
      </c>
      <c r="G125" s="477" t="s">
        <v>736</v>
      </c>
      <c r="H125" s="71"/>
      <c r="I125" s="72"/>
      <c r="J125" s="51"/>
      <c r="K125" s="52"/>
      <c r="L125" s="52"/>
    </row>
    <row r="126" spans="1:12" ht="30" hidden="1" customHeight="1" thickBot="1" x14ac:dyDescent="0.25">
      <c r="A126" s="73" t="str">
        <f>[2]Traduzioni!$A$5</f>
        <v>FORMATO</v>
      </c>
      <c r="B126" s="542" t="str">
        <f>[2]Traduzioni!$A$44</f>
        <v>Listello 2x45</v>
      </c>
      <c r="C126" s="542"/>
      <c r="D126" s="117"/>
      <c r="E126" s="117"/>
      <c r="F126" s="478"/>
      <c r="G126" s="478"/>
      <c r="H126" s="76"/>
      <c r="I126" s="77"/>
      <c r="J126" s="51"/>
      <c r="K126" s="52"/>
      <c r="L126" s="52"/>
    </row>
    <row r="127" spans="1:12" ht="28.5" hidden="1" customHeight="1" thickBot="1" x14ac:dyDescent="0.25">
      <c r="A127" s="78" t="str">
        <f>[2]Traduzioni!$C$5</f>
        <v>SIZE</v>
      </c>
      <c r="B127" s="604" t="str">
        <f>[2]Traduzioni!$C$44</f>
        <v>Listello 2x45</v>
      </c>
      <c r="C127" s="604"/>
      <c r="D127" s="119"/>
      <c r="E127" s="119"/>
      <c r="F127" s="479"/>
      <c r="G127" s="479"/>
      <c r="H127" s="81"/>
      <c r="I127" s="82"/>
      <c r="J127" s="51"/>
      <c r="K127" s="52"/>
      <c r="L127" s="52"/>
    </row>
    <row r="128" spans="1:12" ht="16.5" hidden="1" thickBot="1" x14ac:dyDescent="0.25">
      <c r="A128" s="66"/>
      <c r="B128" s="127"/>
      <c r="C128" s="127"/>
      <c r="D128" s="113"/>
      <c r="E128" s="113"/>
      <c r="F128" s="66"/>
      <c r="G128" s="66"/>
      <c r="H128" s="51"/>
      <c r="I128" s="66"/>
      <c r="J128" s="67"/>
      <c r="K128" s="67"/>
      <c r="L128" s="67"/>
    </row>
    <row r="129" spans="1:12" ht="42.75" customHeight="1" thickBot="1" x14ac:dyDescent="0.25">
      <c r="A129" s="83" t="str">
        <f>[2]Traduzioni!$B$7</f>
        <v>КОД</v>
      </c>
      <c r="B129" s="84" t="str">
        <f>[2]Traduzioni!$B$8</f>
        <v>АРТИКУЛ</v>
      </c>
      <c r="C129" s="85"/>
      <c r="D129" s="120" t="str">
        <f>[2]Traduzioni!$B$10</f>
        <v>РУБЛИ</v>
      </c>
      <c r="E129" s="120" t="str">
        <f>[2]Traduzioni!$B$10</f>
        <v>РУБЛИ</v>
      </c>
      <c r="F129" s="87" t="str">
        <f>[2]Traduzioni!$B$14</f>
        <v>М2 в коробке</v>
      </c>
      <c r="G129" s="87" t="str">
        <f>[2]Traduzioni!$B$15</f>
        <v>М2 в паллете</v>
      </c>
      <c r="H129" s="87" t="str">
        <f>[2]Traduzioni!$B$11</f>
        <v>Минималь-ный заказ</v>
      </c>
      <c r="I129" s="87" t="str">
        <f>[2]Traduzioni!$B$12</f>
        <v>Продается только коробками</v>
      </c>
      <c r="J129" s="51"/>
      <c r="K129" s="51"/>
      <c r="L129" s="51"/>
    </row>
    <row r="130" spans="1:12" ht="12.75" hidden="1" customHeight="1" thickBot="1" x14ac:dyDescent="0.25">
      <c r="A130" s="88" t="str">
        <f>[2]Traduzioni!$A$7</f>
        <v>CODICE</v>
      </c>
      <c r="B130" s="89" t="str">
        <f>[2]Traduzioni!$A$8</f>
        <v>ARTICOLO</v>
      </c>
      <c r="C130" s="90"/>
      <c r="D130" s="121" t="str">
        <f>[2]Traduzioni!$A$10</f>
        <v>RUBLI</v>
      </c>
      <c r="E130" s="121" t="str">
        <f>[2]Traduzioni!$A$10</f>
        <v>RUBLI</v>
      </c>
      <c r="F130" s="92" t="str">
        <f>[2]Traduzioni!$A$14</f>
        <v>Mq per scatola</v>
      </c>
      <c r="G130" s="92" t="str">
        <f>[2]Traduzioni!$A$15</f>
        <v>Mq per pallet</v>
      </c>
      <c r="H130" s="92" t="str">
        <f>[2]Traduzioni!$A$11</f>
        <v>Ordine minimo</v>
      </c>
      <c r="I130" s="92" t="str">
        <f>[2]Traduzioni!$A$12</f>
        <v>Venduto solo a scatole intere</v>
      </c>
      <c r="J130" s="51"/>
      <c r="K130" s="51"/>
      <c r="L130" s="51"/>
    </row>
    <row r="131" spans="1:12" ht="21.75" hidden="1" customHeight="1" thickBot="1" x14ac:dyDescent="0.25">
      <c r="A131" s="93" t="str">
        <f>[2]Traduzioni!$C$7</f>
        <v>CODE</v>
      </c>
      <c r="B131" s="94" t="str">
        <f>[2]Traduzioni!$C$8</f>
        <v>ITEM</v>
      </c>
      <c r="C131" s="95"/>
      <c r="D131" s="122" t="str">
        <f>[2]Traduzioni!$C$10</f>
        <v>RUBLES</v>
      </c>
      <c r="E131" s="122" t="str">
        <f>[2]Traduzioni!$C$10</f>
        <v>RUBLES</v>
      </c>
      <c r="F131" s="97" t="str">
        <f>[2]Traduzioni!$C$14</f>
        <v xml:space="preserve">Sqm in a box </v>
      </c>
      <c r="G131" s="97" t="str">
        <f>[2]Traduzioni!$C$15</f>
        <v xml:space="preserve">Sqm per pallet </v>
      </c>
      <c r="H131" s="97" t="str">
        <f>[2]Traduzioni!$C$11</f>
        <v>Min. Qty to be ordered</v>
      </c>
      <c r="I131" s="97" t="str">
        <f>[2]Traduzioni!$C$12</f>
        <v>Sold for full boxes only</v>
      </c>
      <c r="J131" s="51"/>
      <c r="K131" s="51"/>
      <c r="L131" s="51"/>
    </row>
    <row r="132" spans="1:12" ht="37.5" customHeight="1" thickBot="1" x14ac:dyDescent="0.25">
      <c r="A132" s="98">
        <v>600100000003</v>
      </c>
      <c r="B132" s="139" t="s">
        <v>738</v>
      </c>
      <c r="C132" s="140"/>
      <c r="D132" s="497">
        <v>584</v>
      </c>
      <c r="E132" s="482">
        <v>526</v>
      </c>
      <c r="F132" s="495" t="str">
        <f>[2]CODE!H235</f>
        <v>−</v>
      </c>
      <c r="G132" s="495" t="str">
        <f>[2]CODE!I235</f>
        <v>−</v>
      </c>
      <c r="H132" s="495" t="str">
        <f>[2]CODE!J235</f>
        <v>Коробко  Scatola   Box</v>
      </c>
      <c r="I132" s="495" t="str">
        <f>[2]CODE!K235</f>
        <v>да - sì - yes</v>
      </c>
      <c r="J132" s="52"/>
      <c r="K132" s="67"/>
      <c r="L132" s="67"/>
    </row>
    <row r="133" spans="1:12" ht="32.25" customHeight="1" thickBot="1" x14ac:dyDescent="0.25">
      <c r="A133" s="98">
        <v>600100000004</v>
      </c>
      <c r="B133" s="139" t="s">
        <v>739</v>
      </c>
      <c r="C133" s="144"/>
      <c r="D133" s="497"/>
      <c r="E133" s="482"/>
      <c r="F133" s="495"/>
      <c r="G133" s="495"/>
      <c r="H133" s="495"/>
      <c r="I133" s="495"/>
      <c r="J133" s="52"/>
      <c r="K133" s="51"/>
      <c r="L133" s="51"/>
    </row>
    <row r="134" spans="1:12" ht="36" customHeight="1" x14ac:dyDescent="0.2">
      <c r="A134" s="98">
        <v>600100000005</v>
      </c>
      <c r="B134" s="139" t="s">
        <v>740</v>
      </c>
      <c r="C134" s="144"/>
      <c r="D134" s="497"/>
      <c r="E134" s="482"/>
      <c r="F134" s="495"/>
      <c r="G134" s="495"/>
      <c r="H134" s="495"/>
      <c r="I134" s="495"/>
      <c r="J134" s="52"/>
      <c r="K134" s="51"/>
      <c r="L134" s="51"/>
    </row>
    <row r="135" spans="1:12" ht="16.5" thickBot="1" x14ac:dyDescent="0.25">
      <c r="A135" s="66"/>
      <c r="B135" s="127"/>
      <c r="C135" s="127"/>
      <c r="D135" s="113"/>
      <c r="E135" s="113"/>
      <c r="F135" s="66"/>
      <c r="G135" s="66"/>
      <c r="H135" s="51"/>
      <c r="I135" s="66"/>
      <c r="J135" s="67"/>
      <c r="K135" s="51"/>
      <c r="L135" s="51"/>
    </row>
    <row r="136" spans="1:12" ht="31.5" customHeight="1" thickBot="1" x14ac:dyDescent="0.25">
      <c r="A136" s="68" t="str">
        <f>[2]Traduzioni!$B$5</f>
        <v>ФОРМАТ</v>
      </c>
      <c r="B136" s="540" t="str">
        <f>[2]Traduzioni!$B$44</f>
        <v>Бордюр 2х45</v>
      </c>
      <c r="C136" s="540"/>
      <c r="D136" s="115"/>
      <c r="E136" s="115"/>
      <c r="F136" s="477" t="s">
        <v>697</v>
      </c>
      <c r="G136" s="477" t="s">
        <v>726</v>
      </c>
      <c r="H136" s="71"/>
      <c r="I136" s="72"/>
      <c r="J136" s="51"/>
      <c r="K136" s="52"/>
      <c r="L136" s="52"/>
    </row>
    <row r="137" spans="1:12" ht="32.25" hidden="1" customHeight="1" thickBot="1" x14ac:dyDescent="0.25">
      <c r="A137" s="73" t="str">
        <f>[2]Traduzioni!$A$5</f>
        <v>FORMATO</v>
      </c>
      <c r="B137" s="542" t="str">
        <f>[2]Traduzioni!$A$44</f>
        <v>Listello 2x45</v>
      </c>
      <c r="C137" s="542"/>
      <c r="D137" s="117"/>
      <c r="E137" s="117"/>
      <c r="F137" s="478" t="s">
        <v>697</v>
      </c>
      <c r="G137" s="478" t="s">
        <v>728</v>
      </c>
      <c r="H137" s="76"/>
      <c r="I137" s="77"/>
      <c r="J137" s="51"/>
      <c r="K137" s="52"/>
      <c r="L137" s="52"/>
    </row>
    <row r="138" spans="1:12" ht="33.75" hidden="1" customHeight="1" thickBot="1" x14ac:dyDescent="0.25">
      <c r="A138" s="78" t="str">
        <f>[2]Traduzioni!$C$5</f>
        <v>SIZE</v>
      </c>
      <c r="B138" s="604" t="str">
        <f>[2]Traduzioni!$C$44</f>
        <v>Listello 2x45</v>
      </c>
      <c r="C138" s="604"/>
      <c r="D138" s="119"/>
      <c r="E138" s="119"/>
      <c r="F138" s="479" t="s">
        <v>697</v>
      </c>
      <c r="G138" s="479" t="s">
        <v>798</v>
      </c>
      <c r="H138" s="81"/>
      <c r="I138" s="82"/>
      <c r="J138" s="51"/>
      <c r="K138" s="52"/>
      <c r="L138" s="52"/>
    </row>
    <row r="139" spans="1:12" ht="16.5" hidden="1" thickBot="1" x14ac:dyDescent="0.25">
      <c r="A139" s="66"/>
      <c r="B139" s="127"/>
      <c r="C139" s="127"/>
      <c r="D139" s="113"/>
      <c r="E139" s="113"/>
      <c r="F139" s="66"/>
      <c r="G139" s="66"/>
      <c r="H139" s="51"/>
      <c r="I139" s="66"/>
      <c r="J139" s="67"/>
      <c r="K139" s="67"/>
      <c r="L139" s="67"/>
    </row>
    <row r="140" spans="1:12" ht="44.25" customHeight="1" x14ac:dyDescent="0.2">
      <c r="A140" s="83" t="str">
        <f>[2]Traduzioni!$B$7</f>
        <v>КОД</v>
      </c>
      <c r="B140" s="84" t="str">
        <f>[2]Traduzioni!$B$8</f>
        <v>АРТИКУЛ</v>
      </c>
      <c r="C140" s="85"/>
      <c r="D140" s="120" t="str">
        <f>[2]Traduzioni!$B$10</f>
        <v>РУБЛИ</v>
      </c>
      <c r="E140" s="120" t="str">
        <f>[2]Traduzioni!$B$10</f>
        <v>РУБЛИ</v>
      </c>
      <c r="F140" s="87" t="str">
        <f>[2]Traduzioni!$B$14</f>
        <v>М2 в коробке</v>
      </c>
      <c r="G140" s="87" t="str">
        <f>[2]Traduzioni!$B$15</f>
        <v>М2 в паллете</v>
      </c>
      <c r="H140" s="87" t="str">
        <f>[2]Traduzioni!$B$11</f>
        <v>Минималь-ный заказ</v>
      </c>
      <c r="I140" s="87" t="str">
        <f>[2]Traduzioni!$B$12</f>
        <v>Продается только коробками</v>
      </c>
      <c r="J140" s="51"/>
      <c r="K140" s="51"/>
      <c r="L140" s="51"/>
    </row>
    <row r="141" spans="1:12" ht="2.25" hidden="1" customHeight="1" x14ac:dyDescent="0.2">
      <c r="A141" s="88" t="str">
        <f>[2]Traduzioni!$A$7</f>
        <v>CODICE</v>
      </c>
      <c r="B141" s="89" t="str">
        <f>[2]Traduzioni!$A$8</f>
        <v>ARTICOLO</v>
      </c>
      <c r="C141" s="90"/>
      <c r="D141" s="121" t="str">
        <f>[2]Traduzioni!$A$10</f>
        <v>RUBLI</v>
      </c>
      <c r="E141" s="121" t="str">
        <f>[2]Traduzioni!$A$10</f>
        <v>RUBLI</v>
      </c>
      <c r="F141" s="92" t="str">
        <f>[2]Traduzioni!$A$14</f>
        <v>Mq per scatola</v>
      </c>
      <c r="G141" s="92" t="str">
        <f>[2]Traduzioni!$A$15</f>
        <v>Mq per pallet</v>
      </c>
      <c r="H141" s="92" t="str">
        <f>[2]Traduzioni!$A$11</f>
        <v>Ordine minimo</v>
      </c>
      <c r="I141" s="92" t="str">
        <f>[2]Traduzioni!$A$12</f>
        <v>Venduto solo a scatole intere</v>
      </c>
      <c r="J141" s="51"/>
      <c r="K141" s="51"/>
      <c r="L141" s="51"/>
    </row>
    <row r="142" spans="1:12" ht="19.5" hidden="1" customHeight="1" thickBot="1" x14ac:dyDescent="0.25">
      <c r="A142" s="93" t="str">
        <f>[2]Traduzioni!$C$7</f>
        <v>CODE</v>
      </c>
      <c r="B142" s="94" t="str">
        <f>[2]Traduzioni!$C$8</f>
        <v>ITEM</v>
      </c>
      <c r="C142" s="95"/>
      <c r="D142" s="122" t="str">
        <f>[2]Traduzioni!$C$10</f>
        <v>RUBLES</v>
      </c>
      <c r="E142" s="122" t="str">
        <f>[2]Traduzioni!$C$10</f>
        <v>RUBLES</v>
      </c>
      <c r="F142" s="97" t="str">
        <f>[2]Traduzioni!$C$14</f>
        <v xml:space="preserve">Sqm in a box </v>
      </c>
      <c r="G142" s="97" t="str">
        <f>[2]Traduzioni!$C$15</f>
        <v xml:space="preserve">Sqm per pallet </v>
      </c>
      <c r="H142" s="97" t="str">
        <f>[2]Traduzioni!$C$11</f>
        <v>Min. Qty to be ordered</v>
      </c>
      <c r="I142" s="97" t="str">
        <f>[2]Traduzioni!$C$12</f>
        <v>Sold for full boxes only</v>
      </c>
      <c r="J142" s="51"/>
      <c r="K142" s="51"/>
      <c r="L142" s="51"/>
    </row>
    <row r="143" spans="1:12" ht="34.5" customHeight="1" x14ac:dyDescent="0.2">
      <c r="A143" s="98">
        <v>600100000001</v>
      </c>
      <c r="B143" s="139" t="s">
        <v>735</v>
      </c>
      <c r="C143" s="140"/>
      <c r="D143" s="162">
        <v>611</v>
      </c>
      <c r="E143" s="110">
        <v>550</v>
      </c>
      <c r="F143" s="143" t="str">
        <f>[2]CODE!H246</f>
        <v>−</v>
      </c>
      <c r="G143" s="143" t="str">
        <f>[2]CODE!I246</f>
        <v>−</v>
      </c>
      <c r="H143" s="143" t="str">
        <f>[2]CODE!J246</f>
        <v>Коробко  Scatola   Box</v>
      </c>
      <c r="I143" s="143" t="str">
        <f>[2]CODE!K246</f>
        <v>да - sì - yes</v>
      </c>
      <c r="J143" s="52"/>
      <c r="K143" s="67"/>
      <c r="L143" s="67"/>
    </row>
    <row r="144" spans="1:12" ht="16.5" thickBot="1" x14ac:dyDescent="0.25">
      <c r="A144" s="66"/>
      <c r="B144" s="66"/>
      <c r="C144" s="66"/>
      <c r="D144" s="113"/>
      <c r="E144" s="113"/>
      <c r="F144" s="66"/>
      <c r="G144" s="66"/>
      <c r="H144" s="51"/>
      <c r="I144" s="66"/>
      <c r="J144" s="67"/>
      <c r="K144" s="51"/>
      <c r="L144" s="51"/>
    </row>
    <row r="145" spans="1:12" ht="36.75" customHeight="1" thickBot="1" x14ac:dyDescent="0.25">
      <c r="A145" s="68" t="str">
        <f>[2]Traduzioni!$B$5</f>
        <v>ФОРМАТ</v>
      </c>
      <c r="B145" s="490" t="str">
        <f>[2]Traduzioni!$B$44</f>
        <v>Бордюр 2х45</v>
      </c>
      <c r="C145" s="490"/>
      <c r="D145" s="115"/>
      <c r="E145" s="115"/>
      <c r="F145" s="477" t="s">
        <v>697</v>
      </c>
      <c r="G145" s="477" t="str">
        <f>[2]Traduzioni!$B$24</f>
        <v>Стекло</v>
      </c>
      <c r="H145" s="71"/>
      <c r="I145" s="72"/>
      <c r="J145" s="51"/>
      <c r="K145" s="51"/>
      <c r="L145" s="51"/>
    </row>
    <row r="146" spans="1:12" ht="24" hidden="1" thickBot="1" x14ac:dyDescent="0.25">
      <c r="A146" s="73" t="str">
        <f>[2]Traduzioni!$A$5</f>
        <v>FORMATO</v>
      </c>
      <c r="B146" s="491" t="str">
        <f>[2]Traduzioni!$A$44</f>
        <v>Listello 2x45</v>
      </c>
      <c r="C146" s="491"/>
      <c r="D146" s="117"/>
      <c r="E146" s="117"/>
      <c r="F146" s="478"/>
      <c r="G146" s="478"/>
      <c r="H146" s="76"/>
      <c r="I146" s="77"/>
      <c r="J146" s="51"/>
      <c r="K146" s="51"/>
      <c r="L146" s="51"/>
    </row>
    <row r="147" spans="1:12" ht="42.75" hidden="1" customHeight="1" thickBot="1" x14ac:dyDescent="0.25">
      <c r="A147" s="78" t="str">
        <f>[2]Traduzioni!$C$5</f>
        <v>SIZE</v>
      </c>
      <c r="B147" s="492" t="str">
        <f>[2]Traduzioni!$C$44</f>
        <v>Listello 2x45</v>
      </c>
      <c r="C147" s="492"/>
      <c r="D147" s="119"/>
      <c r="E147" s="119"/>
      <c r="F147" s="479"/>
      <c r="G147" s="479"/>
      <c r="H147" s="81"/>
      <c r="I147" s="82"/>
      <c r="J147" s="51"/>
      <c r="K147" s="52"/>
      <c r="L147" s="52"/>
    </row>
    <row r="148" spans="1:12" ht="16.5" hidden="1" thickBot="1" x14ac:dyDescent="0.25">
      <c r="A148" s="66"/>
      <c r="B148" s="66"/>
      <c r="C148" s="66"/>
      <c r="D148" s="113"/>
      <c r="E148" s="113"/>
      <c r="F148" s="66"/>
      <c r="G148" s="66"/>
      <c r="H148" s="51"/>
      <c r="I148" s="66"/>
      <c r="J148" s="67"/>
      <c r="K148" s="67"/>
      <c r="L148" s="67"/>
    </row>
    <row r="149" spans="1:12" ht="49.5" customHeight="1" thickBot="1" x14ac:dyDescent="0.25">
      <c r="A149" s="83" t="str">
        <f>[2]Traduzioni!$B$7</f>
        <v>КОД</v>
      </c>
      <c r="B149" s="84" t="str">
        <f>[2]Traduzioni!$B$8</f>
        <v>АРТИКУЛ</v>
      </c>
      <c r="C149" s="85"/>
      <c r="D149" s="120" t="str">
        <f>[2]Traduzioni!$B$10</f>
        <v>РУБЛИ</v>
      </c>
      <c r="E149" s="120" t="str">
        <f>[2]Traduzioni!$B$10</f>
        <v>РУБЛИ</v>
      </c>
      <c r="F149" s="428" t="s">
        <v>698</v>
      </c>
      <c r="G149" s="428" t="s">
        <v>699</v>
      </c>
      <c r="H149" s="428" t="str">
        <f>[2]Traduzioni!$B$11</f>
        <v>Минималь-ный заказ</v>
      </c>
      <c r="I149" s="428" t="str">
        <f>[2]Traduzioni!$B$12</f>
        <v>Продается только коробками</v>
      </c>
      <c r="J149" s="51"/>
      <c r="K149" s="51"/>
      <c r="L149" s="51"/>
    </row>
    <row r="150" spans="1:12" ht="26.25" hidden="1" thickBot="1" x14ac:dyDescent="0.25">
      <c r="A150" s="88" t="str">
        <f>[2]Traduzioni!$A$7</f>
        <v>CODICE</v>
      </c>
      <c r="B150" s="89" t="str">
        <f>[2]Traduzioni!$A$8</f>
        <v>ARTICOLO</v>
      </c>
      <c r="C150" s="90"/>
      <c r="D150" s="121" t="str">
        <f>[2]Traduzioni!$A$10</f>
        <v>RUBLI</v>
      </c>
      <c r="E150" s="121" t="str">
        <f>[2]Traduzioni!$A$10</f>
        <v>RUBLI</v>
      </c>
      <c r="F150" s="429" t="str">
        <f>[2]Traduzioni!$A$14</f>
        <v>Mq per scatola</v>
      </c>
      <c r="G150" s="429" t="str">
        <f>[2]Traduzioni!$A$15</f>
        <v>Mq per pallet</v>
      </c>
      <c r="H150" s="429" t="str">
        <f>[2]Traduzioni!$A$11</f>
        <v>Ordine minimo</v>
      </c>
      <c r="I150" s="429" t="str">
        <f>[2]Traduzioni!$A$12</f>
        <v>Venduto solo a scatole intere</v>
      </c>
      <c r="J150" s="51"/>
      <c r="K150" s="51"/>
      <c r="L150" s="51"/>
    </row>
    <row r="151" spans="1:12" ht="50.25" hidden="1" customHeight="1" thickBot="1" x14ac:dyDescent="0.25">
      <c r="A151" s="93" t="str">
        <f>[2]Traduzioni!$C$7</f>
        <v>CODE</v>
      </c>
      <c r="B151" s="94" t="str">
        <f>[2]Traduzioni!$C$8</f>
        <v>ITEM</v>
      </c>
      <c r="C151" s="95"/>
      <c r="D151" s="122" t="str">
        <f>[2]Traduzioni!$C$10</f>
        <v>RUBLES</v>
      </c>
      <c r="E151" s="122" t="str">
        <f>[2]Traduzioni!$C$10</f>
        <v>RUBLES</v>
      </c>
      <c r="F151" s="430" t="str">
        <f>[2]Traduzioni!$C$14</f>
        <v xml:space="preserve">Sqm in a box </v>
      </c>
      <c r="G151" s="430" t="str">
        <f>[2]Traduzioni!$C$15</f>
        <v xml:space="preserve">Sqm per pallet </v>
      </c>
      <c r="H151" s="430" t="str">
        <f>[2]Traduzioni!$C$11</f>
        <v>Min. Qty to be ordered</v>
      </c>
      <c r="I151" s="430" t="str">
        <f>[2]Traduzioni!$C$12</f>
        <v>Sold for full boxes only</v>
      </c>
      <c r="J151" s="51"/>
      <c r="K151" s="51"/>
      <c r="L151" s="51"/>
    </row>
    <row r="152" spans="1:12" ht="33" customHeight="1" thickBot="1" x14ac:dyDescent="0.25">
      <c r="A152" s="240">
        <v>600090000023</v>
      </c>
      <c r="B152" s="146" t="s">
        <v>935</v>
      </c>
      <c r="C152" s="147"/>
      <c r="D152" s="514">
        <v>663</v>
      </c>
      <c r="E152" s="515">
        <v>597</v>
      </c>
      <c r="F152" s="513" t="str">
        <f>[2]CODE!H255</f>
        <v>−</v>
      </c>
      <c r="G152" s="513" t="str">
        <f>[2]CODE!I255</f>
        <v>−</v>
      </c>
      <c r="H152" s="513" t="str">
        <f>[2]CODE!J255</f>
        <v>Коробко  Scatola   Box</v>
      </c>
      <c r="I152" s="513" t="str">
        <f>[2]CODE!K255</f>
        <v>да - sì - yes</v>
      </c>
      <c r="J152" s="52"/>
      <c r="K152" s="67"/>
      <c r="L152" s="67"/>
    </row>
    <row r="153" spans="1:12" ht="31.5" customHeight="1" x14ac:dyDescent="0.2">
      <c r="A153" s="244">
        <v>600090000024</v>
      </c>
      <c r="B153" s="148" t="s">
        <v>936</v>
      </c>
      <c r="C153" s="144"/>
      <c r="D153" s="514">
        <v>0</v>
      </c>
      <c r="E153" s="515"/>
      <c r="F153" s="513"/>
      <c r="G153" s="513"/>
      <c r="H153" s="513"/>
      <c r="I153" s="513"/>
      <c r="J153" s="52"/>
      <c r="K153" s="51"/>
      <c r="L153" s="51"/>
    </row>
    <row r="154" spans="1:12" ht="16.5" thickBot="1" x14ac:dyDescent="0.25">
      <c r="A154" s="127"/>
      <c r="B154" s="127"/>
      <c r="C154" s="127"/>
      <c r="D154" s="201"/>
      <c r="E154" s="201"/>
      <c r="F154" s="127"/>
      <c r="G154" s="127"/>
      <c r="H154" s="149"/>
      <c r="I154" s="127"/>
      <c r="J154" s="67"/>
      <c r="K154" s="51"/>
      <c r="L154" s="51"/>
    </row>
    <row r="155" spans="1:12" ht="34.5" customHeight="1" thickBot="1" x14ac:dyDescent="0.25">
      <c r="A155" s="213" t="str">
        <f>[2]Traduzioni!$B$5</f>
        <v>ФОРМАТ</v>
      </c>
      <c r="B155" s="540" t="str">
        <f>[2]Traduzioni!$B$46</f>
        <v>Бордюр 2,5х45</v>
      </c>
      <c r="C155" s="540"/>
      <c r="D155" s="214"/>
      <c r="E155" s="214"/>
      <c r="F155" s="560" t="s">
        <v>697</v>
      </c>
      <c r="G155" s="560" t="str">
        <f>[2]Traduzioni!$B$24</f>
        <v>Стекло</v>
      </c>
      <c r="H155" s="215"/>
      <c r="I155" s="216"/>
      <c r="J155" s="51"/>
      <c r="K155" s="51"/>
      <c r="L155" s="51"/>
    </row>
    <row r="156" spans="1:12" ht="37.5" hidden="1" customHeight="1" thickBot="1" x14ac:dyDescent="0.25">
      <c r="A156" s="217" t="str">
        <f>[2]Traduzioni!$A$5</f>
        <v>FORMATO</v>
      </c>
      <c r="B156" s="542" t="str">
        <f>[2]Traduzioni!$A$46</f>
        <v>Listello 2,5x45</v>
      </c>
      <c r="C156" s="542"/>
      <c r="D156" s="218"/>
      <c r="E156" s="218"/>
      <c r="F156" s="561"/>
      <c r="G156" s="561"/>
      <c r="H156" s="219"/>
      <c r="I156" s="220"/>
      <c r="J156" s="51"/>
      <c r="K156" s="52"/>
      <c r="L156" s="52"/>
    </row>
    <row r="157" spans="1:12" ht="39.75" hidden="1" customHeight="1" thickBot="1" x14ac:dyDescent="0.25">
      <c r="A157" s="221" t="str">
        <f>[2]Traduzioni!$C$5</f>
        <v>SIZE</v>
      </c>
      <c r="B157" s="604" t="str">
        <f>[2]Traduzioni!$C$46</f>
        <v>Listello 2,5x45</v>
      </c>
      <c r="C157" s="604"/>
      <c r="D157" s="222"/>
      <c r="E157" s="222"/>
      <c r="F157" s="562"/>
      <c r="G157" s="562"/>
      <c r="H157" s="223"/>
      <c r="I157" s="224"/>
      <c r="J157" s="51"/>
      <c r="K157" s="52"/>
      <c r="L157" s="52"/>
    </row>
    <row r="158" spans="1:12" ht="16.5" hidden="1" thickBot="1" x14ac:dyDescent="0.25">
      <c r="A158" s="127"/>
      <c r="B158" s="127"/>
      <c r="C158" s="127"/>
      <c r="D158" s="201"/>
      <c r="E158" s="201"/>
      <c r="F158" s="127"/>
      <c r="G158" s="127"/>
      <c r="H158" s="149"/>
      <c r="I158" s="127"/>
      <c r="J158" s="67"/>
      <c r="K158" s="67"/>
      <c r="L158" s="67"/>
    </row>
    <row r="159" spans="1:12" ht="48.75" customHeight="1" thickBot="1" x14ac:dyDescent="0.25">
      <c r="A159" s="225" t="str">
        <f>[2]Traduzioni!$B$7</f>
        <v>КОД</v>
      </c>
      <c r="B159" s="226" t="str">
        <f>[2]Traduzioni!$B$8</f>
        <v>АРТИКУЛ</v>
      </c>
      <c r="C159" s="227"/>
      <c r="D159" s="228" t="str">
        <f>[2]Traduzioni!$B$10</f>
        <v>РУБЛИ</v>
      </c>
      <c r="E159" s="228" t="str">
        <f>[2]Traduzioni!$B$10</f>
        <v>РУБЛИ</v>
      </c>
      <c r="F159" s="229" t="s">
        <v>698</v>
      </c>
      <c r="G159" s="229" t="s">
        <v>699</v>
      </c>
      <c r="H159" s="229" t="str">
        <f>[2]Traduzioni!$B$11</f>
        <v>Минималь-ный заказ</v>
      </c>
      <c r="I159" s="229" t="str">
        <f>[2]Traduzioni!$B$12</f>
        <v>Продается только коробками</v>
      </c>
      <c r="J159" s="51"/>
      <c r="K159" s="51"/>
      <c r="L159" s="51"/>
    </row>
    <row r="160" spans="1:12" ht="27.75" hidden="1" thickBot="1" x14ac:dyDescent="0.25">
      <c r="A160" s="230" t="str">
        <f>[2]Traduzioni!$A$7</f>
        <v>CODICE</v>
      </c>
      <c r="B160" s="231" t="str">
        <f>[2]Traduzioni!$A$8</f>
        <v>ARTICOLO</v>
      </c>
      <c r="C160" s="232"/>
      <c r="D160" s="233" t="str">
        <f>[2]Traduzioni!$A$10</f>
        <v>RUBLI</v>
      </c>
      <c r="E160" s="233" t="str">
        <f>[2]Traduzioni!$A$10</f>
        <v>RUBLI</v>
      </c>
      <c r="F160" s="234" t="str">
        <f>[2]Traduzioni!$A$14</f>
        <v>Mq per scatola</v>
      </c>
      <c r="G160" s="234" t="str">
        <f>[2]Traduzioni!$A$15</f>
        <v>Mq per pallet</v>
      </c>
      <c r="H160" s="234" t="str">
        <f>[2]Traduzioni!$A$11</f>
        <v>Ordine minimo</v>
      </c>
      <c r="I160" s="234" t="str">
        <f>[2]Traduzioni!$A$12</f>
        <v>Venduto solo a scatole intere</v>
      </c>
      <c r="J160" s="51"/>
      <c r="K160" s="51"/>
      <c r="L160" s="51"/>
    </row>
    <row r="161" spans="1:12" ht="23.25" hidden="1" customHeight="1" thickBot="1" x14ac:dyDescent="0.25">
      <c r="A161" s="235" t="str">
        <f>[2]Traduzioni!$C$7</f>
        <v>CODE</v>
      </c>
      <c r="B161" s="236" t="str">
        <f>[2]Traduzioni!$C$8</f>
        <v>ITEM</v>
      </c>
      <c r="C161" s="237"/>
      <c r="D161" s="238" t="str">
        <f>[2]Traduzioni!$C$10</f>
        <v>RUBLES</v>
      </c>
      <c r="E161" s="238" t="str">
        <f>[2]Traduzioni!$C$10</f>
        <v>RUBLES</v>
      </c>
      <c r="F161" s="239" t="str">
        <f>[2]Traduzioni!$C$14</f>
        <v xml:space="preserve">Sqm in a box </v>
      </c>
      <c r="G161" s="239" t="str">
        <f>[2]Traduzioni!$C$15</f>
        <v xml:space="preserve">Sqm per pallet </v>
      </c>
      <c r="H161" s="239" t="str">
        <f>[2]Traduzioni!$C$11</f>
        <v>Min. Qty to be ordered</v>
      </c>
      <c r="I161" s="239" t="str">
        <f>[2]Traduzioni!$C$12</f>
        <v>Sold for full boxes only</v>
      </c>
      <c r="J161" s="51"/>
      <c r="K161" s="51"/>
      <c r="L161" s="51"/>
    </row>
    <row r="162" spans="1:12" ht="24.75" customHeight="1" thickBot="1" x14ac:dyDescent="0.25">
      <c r="A162" s="240">
        <v>600090000016</v>
      </c>
      <c r="B162" s="146" t="s">
        <v>893</v>
      </c>
      <c r="C162" s="147"/>
      <c r="D162" s="514">
        <v>685</v>
      </c>
      <c r="E162" s="515">
        <v>617</v>
      </c>
      <c r="F162" s="513" t="str">
        <f>[2]CODE!H265</f>
        <v>−</v>
      </c>
      <c r="G162" s="513" t="str">
        <f>[2]CODE!I265</f>
        <v>−</v>
      </c>
      <c r="H162" s="513" t="str">
        <f>[2]CODE!J265</f>
        <v>Коробко  Scatola   Box</v>
      </c>
      <c r="I162" s="513" t="str">
        <f>[2]CODE!K265</f>
        <v>да - sì - yes</v>
      </c>
      <c r="J162" s="52"/>
      <c r="K162" s="67"/>
      <c r="L162" s="67"/>
    </row>
    <row r="163" spans="1:12" ht="32.25" customHeight="1" thickBot="1" x14ac:dyDescent="0.25">
      <c r="A163" s="244">
        <v>600090000015</v>
      </c>
      <c r="B163" s="148" t="s">
        <v>894</v>
      </c>
      <c r="C163" s="144"/>
      <c r="D163" s="514">
        <v>0</v>
      </c>
      <c r="E163" s="515"/>
      <c r="F163" s="513"/>
      <c r="G163" s="513"/>
      <c r="H163" s="513"/>
      <c r="I163" s="513"/>
      <c r="J163" s="52"/>
      <c r="K163" s="51"/>
      <c r="L163" s="51"/>
    </row>
    <row r="164" spans="1:12" ht="31.5" customHeight="1" x14ac:dyDescent="0.2">
      <c r="A164" s="145">
        <v>600090000014</v>
      </c>
      <c r="B164" s="139" t="s">
        <v>895</v>
      </c>
      <c r="C164" s="140"/>
      <c r="D164" s="514">
        <v>0</v>
      </c>
      <c r="E164" s="515"/>
      <c r="F164" s="513"/>
      <c r="G164" s="513"/>
      <c r="H164" s="513"/>
      <c r="I164" s="513"/>
      <c r="J164" s="52"/>
      <c r="K164" s="51"/>
      <c r="L164" s="51"/>
    </row>
    <row r="165" spans="1:12" ht="16.5" thickBot="1" x14ac:dyDescent="0.25">
      <c r="A165" s="127"/>
      <c r="B165" s="127"/>
      <c r="C165" s="127"/>
      <c r="D165" s="201"/>
      <c r="E165" s="201"/>
      <c r="F165" s="127"/>
      <c r="G165" s="127"/>
      <c r="H165" s="149"/>
      <c r="I165" s="127"/>
      <c r="J165" s="67"/>
      <c r="K165" s="51"/>
      <c r="L165" s="51"/>
    </row>
    <row r="166" spans="1:12" ht="41.25" customHeight="1" thickBot="1" x14ac:dyDescent="0.25">
      <c r="A166" s="213" t="str">
        <f>[2]Traduzioni!$B$5</f>
        <v>ФОРМАТ</v>
      </c>
      <c r="B166" s="540" t="str">
        <f>[2]Traduzioni!$B$47</f>
        <v>Бордюр 2,5х60</v>
      </c>
      <c r="C166" s="540"/>
      <c r="D166" s="214"/>
      <c r="E166" s="214"/>
      <c r="F166" s="560" t="s">
        <v>697</v>
      </c>
      <c r="G166" s="560" t="str">
        <f>[2]Traduzioni!$B$24</f>
        <v>Стекло</v>
      </c>
      <c r="H166" s="215"/>
      <c r="I166" s="216"/>
      <c r="J166" s="51"/>
      <c r="K166" s="52"/>
      <c r="L166" s="52"/>
    </row>
    <row r="167" spans="1:12" ht="33.75" hidden="1" customHeight="1" thickBot="1" x14ac:dyDescent="0.25">
      <c r="A167" s="217" t="str">
        <f>[2]Traduzioni!$A$5</f>
        <v>FORMATO</v>
      </c>
      <c r="B167" s="542" t="str">
        <f>[2]Traduzioni!$A$47</f>
        <v>Listello 2,5x60</v>
      </c>
      <c r="C167" s="542"/>
      <c r="D167" s="218"/>
      <c r="E167" s="218"/>
      <c r="F167" s="561"/>
      <c r="G167" s="561"/>
      <c r="H167" s="219"/>
      <c r="I167" s="220"/>
      <c r="J167" s="51"/>
      <c r="K167" s="52"/>
      <c r="L167" s="52"/>
    </row>
    <row r="168" spans="1:12" ht="33.75" hidden="1" customHeight="1" thickBot="1" x14ac:dyDescent="0.25">
      <c r="A168" s="221" t="str">
        <f>[2]Traduzioni!$C$5</f>
        <v>SIZE</v>
      </c>
      <c r="B168" s="604" t="str">
        <f>[2]Traduzioni!$C$47</f>
        <v>Listello 2,5x60</v>
      </c>
      <c r="C168" s="604"/>
      <c r="D168" s="222"/>
      <c r="E168" s="222"/>
      <c r="F168" s="562"/>
      <c r="G168" s="562"/>
      <c r="H168" s="223"/>
      <c r="I168" s="224"/>
      <c r="J168" s="51"/>
      <c r="K168" s="52"/>
      <c r="L168" s="52"/>
    </row>
    <row r="169" spans="1:12" ht="16.5" hidden="1" thickBot="1" x14ac:dyDescent="0.25">
      <c r="A169" s="127"/>
      <c r="B169" s="127"/>
      <c r="C169" s="127"/>
      <c r="D169" s="201"/>
      <c r="E169" s="201"/>
      <c r="F169" s="127"/>
      <c r="G169" s="127"/>
      <c r="H169" s="149"/>
      <c r="I169" s="127"/>
      <c r="J169" s="67"/>
      <c r="K169" s="67"/>
      <c r="L169" s="67"/>
    </row>
    <row r="170" spans="1:12" ht="51.75" customHeight="1" thickBot="1" x14ac:dyDescent="0.25">
      <c r="A170" s="225" t="str">
        <f>[2]Traduzioni!$B$7</f>
        <v>КОД</v>
      </c>
      <c r="B170" s="226" t="str">
        <f>[2]Traduzioni!$B$8</f>
        <v>АРТИКУЛ</v>
      </c>
      <c r="C170" s="227"/>
      <c r="D170" s="228" t="str">
        <f>[2]Traduzioni!$B$10</f>
        <v>РУБЛИ</v>
      </c>
      <c r="E170" s="228" t="str">
        <f>[2]Traduzioni!$B$10</f>
        <v>РУБЛИ</v>
      </c>
      <c r="F170" s="229" t="s">
        <v>698</v>
      </c>
      <c r="G170" s="229" t="s">
        <v>699</v>
      </c>
      <c r="H170" s="229" t="str">
        <f>[2]Traduzioni!$B$11</f>
        <v>Минималь-ный заказ</v>
      </c>
      <c r="I170" s="229" t="str">
        <f>[2]Traduzioni!$B$12</f>
        <v>Продается только коробками</v>
      </c>
      <c r="J170" s="51"/>
      <c r="K170" s="51"/>
      <c r="L170" s="51"/>
    </row>
    <row r="171" spans="1:12" ht="27.75" hidden="1" thickBot="1" x14ac:dyDescent="0.25">
      <c r="A171" s="230" t="str">
        <f>[2]Traduzioni!$A$7</f>
        <v>CODICE</v>
      </c>
      <c r="B171" s="231" t="str">
        <f>[2]Traduzioni!$A$8</f>
        <v>ARTICOLO</v>
      </c>
      <c r="C171" s="232"/>
      <c r="D171" s="233" t="str">
        <f>[2]Traduzioni!$A$10</f>
        <v>RUBLI</v>
      </c>
      <c r="E171" s="233" t="str">
        <f>[2]Traduzioni!$A$10</f>
        <v>RUBLI</v>
      </c>
      <c r="F171" s="234" t="str">
        <f>[2]Traduzioni!$A$14</f>
        <v>Mq per scatola</v>
      </c>
      <c r="G171" s="234" t="str">
        <f>[2]Traduzioni!$A$15</f>
        <v>Mq per pallet</v>
      </c>
      <c r="H171" s="234" t="str">
        <f>[2]Traduzioni!$A$11</f>
        <v>Ordine minimo</v>
      </c>
      <c r="I171" s="234" t="str">
        <f>[2]Traduzioni!$A$12</f>
        <v>Venduto solo a scatole intere</v>
      </c>
      <c r="J171" s="51"/>
      <c r="K171" s="51"/>
      <c r="L171" s="51"/>
    </row>
    <row r="172" spans="1:12" ht="51.75" hidden="1" customHeight="1" thickBot="1" x14ac:dyDescent="0.25">
      <c r="A172" s="235" t="str">
        <f>[2]Traduzioni!$C$7</f>
        <v>CODE</v>
      </c>
      <c r="B172" s="236" t="str">
        <f>[2]Traduzioni!$C$8</f>
        <v>ITEM</v>
      </c>
      <c r="C172" s="237"/>
      <c r="D172" s="238" t="str">
        <f>[2]Traduzioni!$C$10</f>
        <v>RUBLES</v>
      </c>
      <c r="E172" s="238" t="str">
        <f>[2]Traduzioni!$C$10</f>
        <v>RUBLES</v>
      </c>
      <c r="F172" s="239" t="str">
        <f>[2]Traduzioni!$C$14</f>
        <v xml:space="preserve">Sqm in a box </v>
      </c>
      <c r="G172" s="239" t="str">
        <f>[2]Traduzioni!$C$15</f>
        <v xml:space="preserve">Sqm per pallet </v>
      </c>
      <c r="H172" s="239" t="str">
        <f>[2]Traduzioni!$C$11</f>
        <v>Min. Qty to be ordered</v>
      </c>
      <c r="I172" s="239" t="str">
        <f>[2]Traduzioni!$C$12</f>
        <v>Sold for full boxes only</v>
      </c>
      <c r="J172" s="51"/>
      <c r="K172" s="51"/>
      <c r="L172" s="51"/>
    </row>
    <row r="173" spans="1:12" ht="33" customHeight="1" thickBot="1" x14ac:dyDescent="0.25">
      <c r="A173" s="240">
        <v>600090000019</v>
      </c>
      <c r="B173" s="146" t="s">
        <v>893</v>
      </c>
      <c r="C173" s="147"/>
      <c r="D173" s="576">
        <v>889</v>
      </c>
      <c r="E173" s="577">
        <v>800</v>
      </c>
      <c r="F173" s="513" t="str">
        <f>[2]CODE!H276</f>
        <v>−</v>
      </c>
      <c r="G173" s="513" t="str">
        <f>[2]CODE!I276</f>
        <v>−</v>
      </c>
      <c r="H173" s="513" t="str">
        <f>[2]CODE!J276</f>
        <v>Коробко  Scatola   Box</v>
      </c>
      <c r="I173" s="513" t="str">
        <f>[2]CODE!K276</f>
        <v>нет - no</v>
      </c>
      <c r="J173" s="52"/>
      <c r="K173" s="67"/>
      <c r="L173" s="67"/>
    </row>
    <row r="174" spans="1:12" ht="32.25" customHeight="1" thickBot="1" x14ac:dyDescent="0.25">
      <c r="A174" s="241">
        <v>600090000018</v>
      </c>
      <c r="B174" s="148" t="s">
        <v>894</v>
      </c>
      <c r="C174" s="144"/>
      <c r="D174" s="576"/>
      <c r="E174" s="577"/>
      <c r="F174" s="513"/>
      <c r="G174" s="513"/>
      <c r="H174" s="513"/>
      <c r="I174" s="513"/>
      <c r="J174" s="52"/>
      <c r="K174" s="51"/>
      <c r="L174" s="51"/>
    </row>
    <row r="175" spans="1:12" ht="31.5" customHeight="1" x14ac:dyDescent="0.2">
      <c r="A175" s="145">
        <v>600090000017</v>
      </c>
      <c r="B175" s="139" t="s">
        <v>895</v>
      </c>
      <c r="C175" s="140"/>
      <c r="D175" s="576"/>
      <c r="E175" s="577"/>
      <c r="F175" s="513"/>
      <c r="G175" s="513"/>
      <c r="H175" s="513"/>
      <c r="I175" s="513"/>
      <c r="J175" s="52"/>
      <c r="K175" s="51"/>
      <c r="L175" s="51"/>
    </row>
    <row r="176" spans="1:12" ht="16.5" thickBot="1" x14ac:dyDescent="0.25">
      <c r="A176" s="66"/>
      <c r="B176" s="127"/>
      <c r="C176" s="127"/>
      <c r="D176" s="113"/>
      <c r="E176" s="113"/>
      <c r="F176" s="66"/>
      <c r="G176" s="66"/>
      <c r="H176" s="51"/>
      <c r="I176" s="66"/>
      <c r="J176" s="67"/>
      <c r="K176" s="51"/>
      <c r="L176" s="51"/>
    </row>
    <row r="177" spans="1:12" ht="37.5" customHeight="1" thickBot="1" x14ac:dyDescent="0.25">
      <c r="A177" s="68" t="str">
        <f>[2]Traduzioni!$B$5</f>
        <v>ФОРМАТ</v>
      </c>
      <c r="B177" s="540" t="str">
        <f>[2]Traduzioni!$B$49</f>
        <v>Тоццетто 2х2</v>
      </c>
      <c r="C177" s="540"/>
      <c r="D177" s="115"/>
      <c r="E177" s="115"/>
      <c r="F177" s="477" t="s">
        <v>697</v>
      </c>
      <c r="G177" s="477" t="s">
        <v>736</v>
      </c>
      <c r="H177" s="71"/>
      <c r="I177" s="72"/>
      <c r="J177" s="51"/>
      <c r="K177" s="52"/>
      <c r="L177" s="52"/>
    </row>
    <row r="178" spans="1:12" ht="30.75" hidden="1" customHeight="1" thickBot="1" x14ac:dyDescent="0.25">
      <c r="A178" s="73" t="str">
        <f>[2]Traduzioni!$A$5</f>
        <v>FORMATO</v>
      </c>
      <c r="B178" s="542" t="str">
        <f>[2]Traduzioni!$A$49</f>
        <v>Tozzetto 2x2</v>
      </c>
      <c r="C178" s="542"/>
      <c r="D178" s="117"/>
      <c r="E178" s="117"/>
      <c r="F178" s="478"/>
      <c r="G178" s="478"/>
      <c r="H178" s="76"/>
      <c r="I178" s="77"/>
      <c r="J178" s="51"/>
      <c r="K178" s="52"/>
      <c r="L178" s="52"/>
    </row>
    <row r="179" spans="1:12" ht="30.75" hidden="1" customHeight="1" thickBot="1" x14ac:dyDescent="0.25">
      <c r="A179" s="78" t="str">
        <f>[2]Traduzioni!$C$5</f>
        <v>SIZE</v>
      </c>
      <c r="B179" s="604" t="str">
        <f>[2]Traduzioni!$C$49</f>
        <v>Tozzetto 2x2</v>
      </c>
      <c r="C179" s="604"/>
      <c r="D179" s="119"/>
      <c r="E179" s="119"/>
      <c r="F179" s="479"/>
      <c r="G179" s="479"/>
      <c r="H179" s="81"/>
      <c r="I179" s="82"/>
      <c r="J179" s="51"/>
      <c r="K179" s="52"/>
      <c r="L179" s="52"/>
    </row>
    <row r="180" spans="1:12" ht="16.5" hidden="1" thickBot="1" x14ac:dyDescent="0.25">
      <c r="A180" s="66"/>
      <c r="B180" s="127"/>
      <c r="C180" s="127"/>
      <c r="D180" s="113"/>
      <c r="E180" s="113"/>
      <c r="F180" s="66"/>
      <c r="G180" s="66"/>
      <c r="H180" s="51"/>
      <c r="I180" s="66"/>
      <c r="J180" s="67"/>
      <c r="K180" s="67"/>
      <c r="L180" s="67"/>
    </row>
    <row r="181" spans="1:12" ht="39.75" customHeight="1" thickBot="1" x14ac:dyDescent="0.25">
      <c r="A181" s="83" t="str">
        <f>[2]Traduzioni!$B$7</f>
        <v>КОД</v>
      </c>
      <c r="B181" s="84" t="str">
        <f>[2]Traduzioni!$B$8</f>
        <v>АРТИКУЛ</v>
      </c>
      <c r="C181" s="85"/>
      <c r="D181" s="120" t="str">
        <f>[2]Traduzioni!$B$10</f>
        <v>РУБЛИ</v>
      </c>
      <c r="E181" s="120" t="str">
        <f>[2]Traduzioni!$B$10</f>
        <v>РУБЛИ</v>
      </c>
      <c r="F181" s="87" t="str">
        <f>[2]Traduzioni!$B$14</f>
        <v>М2 в коробке</v>
      </c>
      <c r="G181" s="87" t="str">
        <f>[2]Traduzioni!$B$15</f>
        <v>М2 в паллете</v>
      </c>
      <c r="H181" s="87" t="str">
        <f>[2]Traduzioni!$B$11</f>
        <v>Минималь-ный заказ</v>
      </c>
      <c r="I181" s="87" t="str">
        <f>[2]Traduzioni!$B$12</f>
        <v>Продается только коробками</v>
      </c>
      <c r="J181" s="51"/>
      <c r="K181" s="51"/>
      <c r="L181" s="51"/>
    </row>
    <row r="182" spans="1:12" ht="12.75" hidden="1" customHeight="1" thickBot="1" x14ac:dyDescent="0.25">
      <c r="A182" s="88" t="str">
        <f>[2]Traduzioni!$A$7</f>
        <v>CODICE</v>
      </c>
      <c r="B182" s="89" t="str">
        <f>[2]Traduzioni!$A$8</f>
        <v>ARTICOLO</v>
      </c>
      <c r="C182" s="90"/>
      <c r="D182" s="121" t="str">
        <f>[2]Traduzioni!$A$10</f>
        <v>RUBLI</v>
      </c>
      <c r="E182" s="121" t="str">
        <f>[2]Traduzioni!$A$10</f>
        <v>RUBLI</v>
      </c>
      <c r="F182" s="92" t="str">
        <f>[2]Traduzioni!$A$14</f>
        <v>Mq per scatola</v>
      </c>
      <c r="G182" s="92" t="str">
        <f>[2]Traduzioni!$A$15</f>
        <v>Mq per pallet</v>
      </c>
      <c r="H182" s="92" t="str">
        <f>[2]Traduzioni!$A$11</f>
        <v>Ordine minimo</v>
      </c>
      <c r="I182" s="92" t="str">
        <f>[2]Traduzioni!$A$12</f>
        <v>Venduto solo a scatole intere</v>
      </c>
      <c r="J182" s="51"/>
      <c r="K182" s="51"/>
      <c r="L182" s="51"/>
    </row>
    <row r="183" spans="1:12" ht="23.25" hidden="1" customHeight="1" thickBot="1" x14ac:dyDescent="0.25">
      <c r="A183" s="93" t="str">
        <f>[2]Traduzioni!$C$7</f>
        <v>CODE</v>
      </c>
      <c r="B183" s="94" t="str">
        <f>[2]Traduzioni!$C$8</f>
        <v>ITEM</v>
      </c>
      <c r="C183" s="95"/>
      <c r="D183" s="122" t="str">
        <f>[2]Traduzioni!$C$10</f>
        <v>RUBLES</v>
      </c>
      <c r="E183" s="122" t="str">
        <f>[2]Traduzioni!$C$10</f>
        <v>RUBLES</v>
      </c>
      <c r="F183" s="97" t="str">
        <f>[2]Traduzioni!$C$14</f>
        <v xml:space="preserve">Sqm in a box </v>
      </c>
      <c r="G183" s="97" t="str">
        <f>[2]Traduzioni!$C$15</f>
        <v xml:space="preserve">Sqm per pallet </v>
      </c>
      <c r="H183" s="97" t="str">
        <f>[2]Traduzioni!$C$11</f>
        <v>Min. Qty to be ordered</v>
      </c>
      <c r="I183" s="97" t="str">
        <f>[2]Traduzioni!$C$12</f>
        <v>Sold for full boxes only</v>
      </c>
      <c r="J183" s="51"/>
      <c r="K183" s="51"/>
      <c r="L183" s="51"/>
    </row>
    <row r="184" spans="1:12" ht="37.5" customHeight="1" thickBot="1" x14ac:dyDescent="0.25">
      <c r="A184" s="98">
        <v>600100000006</v>
      </c>
      <c r="B184" s="139" t="s">
        <v>756</v>
      </c>
      <c r="C184" s="140"/>
      <c r="D184" s="497">
        <v>161</v>
      </c>
      <c r="E184" s="482">
        <v>145</v>
      </c>
      <c r="F184" s="495" t="str">
        <f>[2]CODE!H287</f>
        <v>−</v>
      </c>
      <c r="G184" s="495" t="str">
        <f>[2]CODE!I287</f>
        <v>−</v>
      </c>
      <c r="H184" s="495" t="str">
        <f>[2]CODE!J287</f>
        <v>4 шт - pz - pcs</v>
      </c>
      <c r="I184" s="495" t="str">
        <f>[2]CODE!K287</f>
        <v>нет - no</v>
      </c>
      <c r="J184" s="52"/>
      <c r="K184" s="67"/>
      <c r="L184" s="67"/>
    </row>
    <row r="185" spans="1:12" ht="32.25" customHeight="1" thickBot="1" x14ac:dyDescent="0.25">
      <c r="A185" s="98">
        <v>600100000007</v>
      </c>
      <c r="B185" s="139" t="s">
        <v>759</v>
      </c>
      <c r="C185" s="144"/>
      <c r="D185" s="497"/>
      <c r="E185" s="482"/>
      <c r="F185" s="495"/>
      <c r="G185" s="495"/>
      <c r="H185" s="495"/>
      <c r="I185" s="495"/>
      <c r="J185" s="52"/>
      <c r="K185" s="51"/>
      <c r="L185" s="51"/>
    </row>
    <row r="186" spans="1:12" ht="31.5" customHeight="1" x14ac:dyDescent="0.2">
      <c r="A186" s="98">
        <v>600100000008</v>
      </c>
      <c r="B186" s="139" t="s">
        <v>760</v>
      </c>
      <c r="C186" s="144"/>
      <c r="D186" s="497"/>
      <c r="E186" s="482"/>
      <c r="F186" s="495"/>
      <c r="G186" s="495"/>
      <c r="H186" s="495"/>
      <c r="I186" s="495"/>
      <c r="J186" s="52"/>
      <c r="K186" s="51"/>
      <c r="L186" s="51"/>
    </row>
    <row r="187" spans="1:12" ht="16.5" thickBot="1" x14ac:dyDescent="0.25">
      <c r="A187" s="66"/>
      <c r="B187" s="127"/>
      <c r="C187" s="127"/>
      <c r="D187" s="113"/>
      <c r="E187" s="113"/>
      <c r="F187" s="66"/>
      <c r="G187" s="66"/>
      <c r="H187" s="51"/>
      <c r="I187" s="66"/>
      <c r="J187" s="67"/>
      <c r="K187" s="51"/>
      <c r="L187" s="51"/>
    </row>
    <row r="188" spans="1:12" ht="29.25" customHeight="1" thickBot="1" x14ac:dyDescent="0.25">
      <c r="A188" s="68" t="str">
        <f>[2]Traduzioni!$B$5</f>
        <v>ФОРМАТ</v>
      </c>
      <c r="B188" s="540" t="str">
        <f>[2]Traduzioni!$B$49</f>
        <v>Тоццетто 2х2</v>
      </c>
      <c r="C188" s="540"/>
      <c r="D188" s="115"/>
      <c r="E188" s="115"/>
      <c r="F188" s="477" t="s">
        <v>697</v>
      </c>
      <c r="G188" s="477" t="s">
        <v>726</v>
      </c>
      <c r="H188" s="71"/>
      <c r="I188" s="72"/>
      <c r="J188" s="51"/>
      <c r="K188" s="52"/>
      <c r="L188" s="52"/>
    </row>
    <row r="189" spans="1:12" ht="31.5" hidden="1" customHeight="1" thickBot="1" x14ac:dyDescent="0.25">
      <c r="A189" s="73" t="str">
        <f>[2]Traduzioni!$A$5</f>
        <v>FORMATO</v>
      </c>
      <c r="B189" s="542" t="str">
        <f>[2]Traduzioni!$A$49</f>
        <v>Tozzetto 2x2</v>
      </c>
      <c r="C189" s="542"/>
      <c r="D189" s="117"/>
      <c r="E189" s="117"/>
      <c r="F189" s="478" t="s">
        <v>697</v>
      </c>
      <c r="G189" s="478" t="s">
        <v>728</v>
      </c>
      <c r="H189" s="76"/>
      <c r="I189" s="77"/>
      <c r="J189" s="51"/>
      <c r="K189" s="52"/>
      <c r="L189" s="52"/>
    </row>
    <row r="190" spans="1:12" ht="31.5" hidden="1" customHeight="1" thickBot="1" x14ac:dyDescent="0.25">
      <c r="A190" s="78" t="str">
        <f>[2]Traduzioni!$C$5</f>
        <v>SIZE</v>
      </c>
      <c r="B190" s="604" t="str">
        <f>[2]Traduzioni!$C$49</f>
        <v>Tozzetto 2x2</v>
      </c>
      <c r="C190" s="604"/>
      <c r="D190" s="119"/>
      <c r="E190" s="119"/>
      <c r="F190" s="479" t="s">
        <v>697</v>
      </c>
      <c r="G190" s="479" t="s">
        <v>798</v>
      </c>
      <c r="H190" s="81"/>
      <c r="I190" s="82"/>
      <c r="J190" s="51"/>
      <c r="K190" s="52"/>
      <c r="L190" s="52"/>
    </row>
    <row r="191" spans="1:12" ht="16.5" hidden="1" thickBot="1" x14ac:dyDescent="0.25">
      <c r="A191" s="66"/>
      <c r="B191" s="127"/>
      <c r="C191" s="127"/>
      <c r="D191" s="113"/>
      <c r="E191" s="113"/>
      <c r="F191" s="66"/>
      <c r="G191" s="66"/>
      <c r="H191" s="51"/>
      <c r="I191" s="66"/>
      <c r="J191" s="67"/>
      <c r="K191" s="67"/>
      <c r="L191" s="67"/>
    </row>
    <row r="192" spans="1:12" ht="48" customHeight="1" x14ac:dyDescent="0.2">
      <c r="A192" s="83" t="str">
        <f>[2]Traduzioni!$B$7</f>
        <v>КОД</v>
      </c>
      <c r="B192" s="84" t="str">
        <f>[2]Traduzioni!$B$8</f>
        <v>АРТИКУЛ</v>
      </c>
      <c r="C192" s="85"/>
      <c r="D192" s="120" t="str">
        <f>[2]Traduzioni!$B$10</f>
        <v>РУБЛИ</v>
      </c>
      <c r="E192" s="120" t="str">
        <f>[2]Traduzioni!$B$10</f>
        <v>РУБЛИ</v>
      </c>
      <c r="F192" s="87" t="str">
        <f>[2]Traduzioni!$B$14</f>
        <v>М2 в коробке</v>
      </c>
      <c r="G192" s="87" t="str">
        <f>[2]Traduzioni!$B$15</f>
        <v>М2 в паллете</v>
      </c>
      <c r="H192" s="87" t="str">
        <f>[2]Traduzioni!$B$11</f>
        <v>Минималь-ный заказ</v>
      </c>
      <c r="I192" s="87" t="str">
        <f>[2]Traduzioni!$B$12</f>
        <v>Продается только коробками</v>
      </c>
      <c r="J192" s="51"/>
      <c r="K192" s="51"/>
      <c r="L192" s="51"/>
    </row>
    <row r="193" spans="1:12" ht="23.25" hidden="1" customHeight="1" x14ac:dyDescent="0.2">
      <c r="A193" s="88" t="str">
        <f>[2]Traduzioni!$A$7</f>
        <v>CODICE</v>
      </c>
      <c r="B193" s="89" t="str">
        <f>[2]Traduzioni!$A$8</f>
        <v>ARTICOLO</v>
      </c>
      <c r="C193" s="90"/>
      <c r="D193" s="121" t="str">
        <f>[2]Traduzioni!$A$10</f>
        <v>RUBLI</v>
      </c>
      <c r="E193" s="121" t="str">
        <f>[2]Traduzioni!$A$10</f>
        <v>RUBLI</v>
      </c>
      <c r="F193" s="92" t="str">
        <f>[2]Traduzioni!$A$14</f>
        <v>Mq per scatola</v>
      </c>
      <c r="G193" s="92" t="str">
        <f>[2]Traduzioni!$A$15</f>
        <v>Mq per pallet</v>
      </c>
      <c r="H193" s="92" t="str">
        <f>[2]Traduzioni!$A$11</f>
        <v>Ordine minimo</v>
      </c>
      <c r="I193" s="92" t="str">
        <f>[2]Traduzioni!$A$12</f>
        <v>Venduto solo a scatole intere</v>
      </c>
      <c r="J193" s="51"/>
      <c r="K193" s="51"/>
      <c r="L193" s="51"/>
    </row>
    <row r="194" spans="1:12" ht="23.25" hidden="1" customHeight="1" thickBot="1" x14ac:dyDescent="0.25">
      <c r="A194" s="93" t="str">
        <f>[2]Traduzioni!$C$7</f>
        <v>CODE</v>
      </c>
      <c r="B194" s="94" t="str">
        <f>[2]Traduzioni!$C$8</f>
        <v>ITEM</v>
      </c>
      <c r="C194" s="95"/>
      <c r="D194" s="122" t="str">
        <f>[2]Traduzioni!$C$10</f>
        <v>RUBLES</v>
      </c>
      <c r="E194" s="122" t="str">
        <f>[2]Traduzioni!$C$10</f>
        <v>RUBLES</v>
      </c>
      <c r="F194" s="97" t="str">
        <f>[2]Traduzioni!$C$14</f>
        <v xml:space="preserve">Sqm in a box </v>
      </c>
      <c r="G194" s="97" t="str">
        <f>[2]Traduzioni!$C$15</f>
        <v xml:space="preserve">Sqm per pallet </v>
      </c>
      <c r="H194" s="97" t="str">
        <f>[2]Traduzioni!$C$11</f>
        <v>Min. Qty to be ordered</v>
      </c>
      <c r="I194" s="97" t="str">
        <f>[2]Traduzioni!$C$12</f>
        <v>Sold for full boxes only</v>
      </c>
      <c r="J194" s="51"/>
      <c r="K194" s="51"/>
      <c r="L194" s="51"/>
    </row>
    <row r="195" spans="1:12" ht="35.25" customHeight="1" x14ac:dyDescent="0.2">
      <c r="A195" s="98">
        <v>600100000002</v>
      </c>
      <c r="B195" s="99" t="s">
        <v>803</v>
      </c>
      <c r="C195" s="100"/>
      <c r="D195" s="162">
        <v>180</v>
      </c>
      <c r="E195" s="110">
        <v>162</v>
      </c>
      <c r="F195" s="143" t="str">
        <f>[2]CODE!H298</f>
        <v>−</v>
      </c>
      <c r="G195" s="143" t="str">
        <f>[2]CODE!I298</f>
        <v>−</v>
      </c>
      <c r="H195" s="143" t="str">
        <f>[2]CODE!J298</f>
        <v>4 шт - pz - pcs</v>
      </c>
      <c r="I195" s="143" t="str">
        <f>[2]CODE!K298</f>
        <v>нет - no</v>
      </c>
      <c r="J195" s="52"/>
      <c r="K195" s="67"/>
      <c r="L195" s="67"/>
    </row>
    <row r="196" spans="1:12" ht="16.5" thickBot="1" x14ac:dyDescent="0.25">
      <c r="A196" s="66"/>
      <c r="B196" s="66"/>
      <c r="C196" s="66"/>
      <c r="D196" s="113"/>
      <c r="E196" s="113"/>
      <c r="F196" s="66"/>
      <c r="G196" s="66"/>
      <c r="H196" s="51"/>
      <c r="I196" s="66"/>
      <c r="J196" s="67"/>
      <c r="K196" s="51"/>
      <c r="L196" s="51"/>
    </row>
    <row r="197" spans="1:12" ht="35.25" customHeight="1" thickBot="1" x14ac:dyDescent="0.25">
      <c r="A197" s="68" t="str">
        <f>[2]Traduzioni!$B$5</f>
        <v>ФОРМАТ</v>
      </c>
      <c r="B197" s="598" t="str">
        <f>[2]Traduzioni!$B$49</f>
        <v>Тоццетто 2х2</v>
      </c>
      <c r="C197" s="598"/>
      <c r="D197" s="115"/>
      <c r="E197" s="115"/>
      <c r="F197" s="477" t="s">
        <v>697</v>
      </c>
      <c r="G197" s="477" t="str">
        <f>[2]Traduzioni!$B$24</f>
        <v>Стекло</v>
      </c>
      <c r="H197" s="71"/>
      <c r="I197" s="72"/>
      <c r="J197" s="51"/>
      <c r="K197" s="51"/>
      <c r="L197" s="51"/>
    </row>
    <row r="198" spans="1:12" ht="21" hidden="1" thickBot="1" x14ac:dyDescent="0.25">
      <c r="A198" s="73" t="str">
        <f>[2]Traduzioni!$A$5</f>
        <v>FORMATO</v>
      </c>
      <c r="B198" s="599" t="str">
        <f>[2]Traduzioni!$A$49</f>
        <v>Tozzetto 2x2</v>
      </c>
      <c r="C198" s="599"/>
      <c r="D198" s="117"/>
      <c r="E198" s="117"/>
      <c r="F198" s="478"/>
      <c r="G198" s="478"/>
      <c r="H198" s="76"/>
      <c r="I198" s="77"/>
      <c r="J198" s="51"/>
      <c r="K198" s="51"/>
      <c r="L198" s="51"/>
    </row>
    <row r="199" spans="1:12" ht="33.75" hidden="1" customHeight="1" thickBot="1" x14ac:dyDescent="0.25">
      <c r="A199" s="78" t="str">
        <f>[2]Traduzioni!$C$5</f>
        <v>SIZE</v>
      </c>
      <c r="B199" s="600" t="str">
        <f>[2]Traduzioni!$C$49</f>
        <v>Tozzetto 2x2</v>
      </c>
      <c r="C199" s="600"/>
      <c r="D199" s="119"/>
      <c r="E199" s="119"/>
      <c r="F199" s="479"/>
      <c r="G199" s="479"/>
      <c r="H199" s="81"/>
      <c r="I199" s="82"/>
      <c r="J199" s="51"/>
      <c r="K199" s="52"/>
      <c r="L199" s="52"/>
    </row>
    <row r="200" spans="1:12" ht="16.5" hidden="1" thickBot="1" x14ac:dyDescent="0.25">
      <c r="A200" s="66"/>
      <c r="B200" s="66"/>
      <c r="C200" s="66"/>
      <c r="D200" s="113"/>
      <c r="E200" s="113"/>
      <c r="F200" s="66"/>
      <c r="G200" s="66"/>
      <c r="H200" s="51"/>
      <c r="I200" s="66"/>
      <c r="J200" s="67"/>
      <c r="K200" s="67"/>
      <c r="L200" s="67"/>
    </row>
    <row r="201" spans="1:12" ht="47.25" customHeight="1" x14ac:dyDescent="0.2">
      <c r="A201" s="83" t="str">
        <f>[2]Traduzioni!$B$7</f>
        <v>КОД</v>
      </c>
      <c r="B201" s="84" t="str">
        <f>[2]Traduzioni!$B$8</f>
        <v>АРТИКУЛ</v>
      </c>
      <c r="C201" s="85"/>
      <c r="D201" s="120" t="str">
        <f>[2]Traduzioni!$B$10</f>
        <v>РУБЛИ</v>
      </c>
      <c r="E201" s="120" t="str">
        <f>[2]Traduzioni!$B$10</f>
        <v>РУБЛИ</v>
      </c>
      <c r="F201" s="87" t="s">
        <v>698</v>
      </c>
      <c r="G201" s="87" t="s">
        <v>699</v>
      </c>
      <c r="H201" s="87" t="str">
        <f>[2]Traduzioni!$B$11</f>
        <v>Минималь-ный заказ</v>
      </c>
      <c r="I201" s="87" t="str">
        <f>[2]Traduzioni!$B$12</f>
        <v>Продается только коробками</v>
      </c>
      <c r="J201" s="51"/>
      <c r="K201" s="51"/>
      <c r="L201" s="51"/>
    </row>
    <row r="202" spans="1:12" ht="0.75" customHeight="1" thickBot="1" x14ac:dyDescent="0.25">
      <c r="A202" s="88" t="str">
        <f>[2]Traduzioni!$A$7</f>
        <v>CODICE</v>
      </c>
      <c r="B202" s="89" t="str">
        <f>[2]Traduzioni!$A$8</f>
        <v>ARTICOLO</v>
      </c>
      <c r="C202" s="90"/>
      <c r="D202" s="121" t="str">
        <f>[2]Traduzioni!$A$10</f>
        <v>RUBLI</v>
      </c>
      <c r="E202" s="121" t="str">
        <f>[2]Traduzioni!$A$10</f>
        <v>RUBLI</v>
      </c>
      <c r="F202" s="92" t="str">
        <f>[2]Traduzioni!$A$14</f>
        <v>Mq per scatola</v>
      </c>
      <c r="G202" s="92" t="str">
        <f>[2]Traduzioni!$A$15</f>
        <v>Mq per pallet</v>
      </c>
      <c r="H202" s="92" t="str">
        <f>[2]Traduzioni!$A$11</f>
        <v>Ordine minimo</v>
      </c>
      <c r="I202" s="92" t="str">
        <f>[2]Traduzioni!$A$12</f>
        <v>Venduto solo a scatole intere</v>
      </c>
      <c r="J202" s="51"/>
      <c r="K202" s="51"/>
      <c r="L202" s="51"/>
    </row>
    <row r="203" spans="1:12" ht="20.25" hidden="1" customHeight="1" thickBot="1" x14ac:dyDescent="0.25">
      <c r="A203" s="93" t="str">
        <f>[2]Traduzioni!$C$7</f>
        <v>CODE</v>
      </c>
      <c r="B203" s="94" t="str">
        <f>[2]Traduzioni!$C$8</f>
        <v>ITEM</v>
      </c>
      <c r="C203" s="95"/>
      <c r="D203" s="122" t="str">
        <f>[2]Traduzioni!$C$10</f>
        <v>RUBLES</v>
      </c>
      <c r="E203" s="122" t="str">
        <f>[2]Traduzioni!$C$10</f>
        <v>RUBLES</v>
      </c>
      <c r="F203" s="97" t="str">
        <f>[2]Traduzioni!$C$14</f>
        <v xml:space="preserve">Sqm in a box </v>
      </c>
      <c r="G203" s="97" t="str">
        <f>[2]Traduzioni!$C$15</f>
        <v xml:space="preserve">Sqm per pallet </v>
      </c>
      <c r="H203" s="97" t="str">
        <f>[2]Traduzioni!$C$11</f>
        <v>Min. Qty to be ordered</v>
      </c>
      <c r="I203" s="97" t="str">
        <f>[2]Traduzioni!$C$12</f>
        <v>Sold for full boxes only</v>
      </c>
      <c r="J203" s="51"/>
      <c r="K203" s="51"/>
      <c r="L203" s="51"/>
    </row>
    <row r="204" spans="1:12" ht="33" customHeight="1" thickBot="1" x14ac:dyDescent="0.25">
      <c r="A204" s="240">
        <v>600090000025</v>
      </c>
      <c r="B204" s="146" t="s">
        <v>937</v>
      </c>
      <c r="C204" s="147"/>
      <c r="D204" s="514">
        <v>328</v>
      </c>
      <c r="E204" s="515">
        <v>296</v>
      </c>
      <c r="F204" s="513" t="str">
        <f>[2]CODE!H307</f>
        <v>−</v>
      </c>
      <c r="G204" s="513" t="str">
        <f>[2]CODE!I307</f>
        <v>−</v>
      </c>
      <c r="H204" s="513" t="str">
        <f>[2]CODE!J307</f>
        <v>4 шт - pz - pcs</v>
      </c>
      <c r="I204" s="513" t="str">
        <f>[2]CODE!K307</f>
        <v>нет - no</v>
      </c>
      <c r="J204" s="52"/>
      <c r="K204" s="67"/>
      <c r="L204" s="67"/>
    </row>
    <row r="205" spans="1:12" ht="31.5" customHeight="1" x14ac:dyDescent="0.2">
      <c r="A205" s="241">
        <v>600090000026</v>
      </c>
      <c r="B205" s="148" t="s">
        <v>938</v>
      </c>
      <c r="C205" s="144"/>
      <c r="D205" s="514">
        <v>0</v>
      </c>
      <c r="E205" s="515"/>
      <c r="F205" s="513"/>
      <c r="G205" s="513"/>
      <c r="H205" s="513"/>
      <c r="I205" s="513"/>
      <c r="J205" s="52"/>
      <c r="K205" s="51"/>
      <c r="L205" s="51"/>
    </row>
    <row r="206" spans="1:12" ht="16.5" thickBot="1" x14ac:dyDescent="0.25">
      <c r="A206" s="66"/>
      <c r="B206" s="66"/>
      <c r="C206" s="66"/>
      <c r="D206" s="113"/>
      <c r="E206" s="113"/>
      <c r="F206" s="66"/>
      <c r="G206" s="66"/>
      <c r="H206" s="51"/>
      <c r="I206" s="66"/>
      <c r="J206" s="67"/>
      <c r="K206" s="51"/>
      <c r="L206" s="51"/>
    </row>
    <row r="207" spans="1:12" ht="34.5" customHeight="1" thickBot="1" x14ac:dyDescent="0.25">
      <c r="A207" s="68" t="str">
        <f>[2]Traduzioni!$B$5</f>
        <v>ФОРМАТ</v>
      </c>
      <c r="B207" s="490" t="str">
        <f>[2]Traduzioni!$B$50</f>
        <v>Тоццетто 2,5х2,5</v>
      </c>
      <c r="C207" s="490"/>
      <c r="D207" s="115"/>
      <c r="E207" s="115"/>
      <c r="F207" s="477" t="s">
        <v>697</v>
      </c>
      <c r="G207" s="477" t="str">
        <f>[2]Traduzioni!$B$24</f>
        <v>Стекло</v>
      </c>
      <c r="H207" s="71"/>
      <c r="I207" s="72"/>
      <c r="J207" s="51"/>
      <c r="K207" s="51"/>
      <c r="L207" s="51"/>
    </row>
    <row r="208" spans="1:12" ht="33.75" hidden="1" customHeight="1" thickBot="1" x14ac:dyDescent="0.25">
      <c r="A208" s="73" t="str">
        <f>[2]Traduzioni!$A$5</f>
        <v>FORMATO</v>
      </c>
      <c r="B208" s="491" t="str">
        <f>[2]Traduzioni!$A$50</f>
        <v>Tozzetto 2,5x2,5</v>
      </c>
      <c r="C208" s="491"/>
      <c r="D208" s="117"/>
      <c r="E208" s="117"/>
      <c r="F208" s="478"/>
      <c r="G208" s="478"/>
      <c r="H208" s="76"/>
      <c r="I208" s="77"/>
      <c r="J208" s="51"/>
      <c r="K208" s="52"/>
      <c r="L208" s="52"/>
    </row>
    <row r="209" spans="1:12" ht="33" hidden="1" customHeight="1" thickBot="1" x14ac:dyDescent="0.25">
      <c r="A209" s="78" t="str">
        <f>[2]Traduzioni!$C$5</f>
        <v>SIZE</v>
      </c>
      <c r="B209" s="492" t="str">
        <f>[2]Traduzioni!$C$50</f>
        <v>Tozzetto 2,5x2,5</v>
      </c>
      <c r="C209" s="492"/>
      <c r="D209" s="119"/>
      <c r="E209" s="119"/>
      <c r="F209" s="479"/>
      <c r="G209" s="479"/>
      <c r="H209" s="81"/>
      <c r="I209" s="82"/>
      <c r="J209" s="51"/>
      <c r="K209" s="52"/>
      <c r="L209" s="52"/>
    </row>
    <row r="210" spans="1:12" ht="16.5" hidden="1" thickBot="1" x14ac:dyDescent="0.25">
      <c r="A210" s="66"/>
      <c r="B210" s="66"/>
      <c r="C210" s="66"/>
      <c r="D210" s="113"/>
      <c r="E210" s="113"/>
      <c r="F210" s="66"/>
      <c r="G210" s="66"/>
      <c r="H210" s="51"/>
      <c r="I210" s="66"/>
      <c r="J210" s="67"/>
      <c r="K210" s="67"/>
      <c r="L210" s="67"/>
    </row>
    <row r="211" spans="1:12" ht="40.5" customHeight="1" x14ac:dyDescent="0.2">
      <c r="A211" s="83" t="str">
        <f>[2]Traduzioni!$B$7</f>
        <v>КОД</v>
      </c>
      <c r="B211" s="84" t="str">
        <f>[2]Traduzioni!$B$8</f>
        <v>АРТИКУЛ</v>
      </c>
      <c r="C211" s="85"/>
      <c r="D211" s="120" t="str">
        <f>[2]Traduzioni!$B$10</f>
        <v>РУБЛИ</v>
      </c>
      <c r="E211" s="120" t="str">
        <f>[2]Traduzioni!$B$10</f>
        <v>РУБЛИ</v>
      </c>
      <c r="F211" s="87" t="s">
        <v>698</v>
      </c>
      <c r="G211" s="87" t="s">
        <v>699</v>
      </c>
      <c r="H211" s="87" t="str">
        <f>[2]Traduzioni!$B$11</f>
        <v>Минималь-ный заказ</v>
      </c>
      <c r="I211" s="87" t="str">
        <f>[2]Traduzioni!$B$12</f>
        <v>Продается только коробками</v>
      </c>
      <c r="J211" s="51"/>
      <c r="K211" s="51"/>
      <c r="L211" s="51"/>
    </row>
    <row r="212" spans="1:12" ht="0.75" customHeight="1" thickBot="1" x14ac:dyDescent="0.25">
      <c r="A212" s="88" t="str">
        <f>[2]Traduzioni!$A$7</f>
        <v>CODICE</v>
      </c>
      <c r="B212" s="89" t="str">
        <f>[2]Traduzioni!$A$8</f>
        <v>ARTICOLO</v>
      </c>
      <c r="C212" s="90"/>
      <c r="D212" s="121" t="str">
        <f>[2]Traduzioni!$A$10</f>
        <v>RUBLI</v>
      </c>
      <c r="E212" s="121" t="str">
        <f>[2]Traduzioni!$A$10</f>
        <v>RUBLI</v>
      </c>
      <c r="F212" s="92" t="str">
        <f>[2]Traduzioni!$A$14</f>
        <v>Mq per scatola</v>
      </c>
      <c r="G212" s="92" t="str">
        <f>[2]Traduzioni!$A$15</f>
        <v>Mq per pallet</v>
      </c>
      <c r="H212" s="92" t="str">
        <f>[2]Traduzioni!$A$11</f>
        <v>Ordine minimo</v>
      </c>
      <c r="I212" s="92" t="str">
        <f>[2]Traduzioni!$A$12</f>
        <v>Venduto solo a scatole intere</v>
      </c>
      <c r="J212" s="51"/>
      <c r="K212" s="51"/>
      <c r="L212" s="51"/>
    </row>
    <row r="213" spans="1:12" ht="23.25" hidden="1" customHeight="1" thickBot="1" x14ac:dyDescent="0.25">
      <c r="A213" s="93" t="str">
        <f>[2]Traduzioni!$C$7</f>
        <v>CODE</v>
      </c>
      <c r="B213" s="94" t="str">
        <f>[2]Traduzioni!$C$8</f>
        <v>ITEM</v>
      </c>
      <c r="C213" s="95"/>
      <c r="D213" s="122" t="str">
        <f>[2]Traduzioni!$C$10</f>
        <v>RUBLES</v>
      </c>
      <c r="E213" s="122" t="str">
        <f>[2]Traduzioni!$C$10</f>
        <v>RUBLES</v>
      </c>
      <c r="F213" s="97" t="str">
        <f>[2]Traduzioni!$C$14</f>
        <v xml:space="preserve">Sqm in a box </v>
      </c>
      <c r="G213" s="97" t="str">
        <f>[2]Traduzioni!$C$15</f>
        <v xml:space="preserve">Sqm per pallet </v>
      </c>
      <c r="H213" s="97" t="str">
        <f>[2]Traduzioni!$C$11</f>
        <v>Min. Qty to be ordered</v>
      </c>
      <c r="I213" s="97" t="str">
        <f>[2]Traduzioni!$C$12</f>
        <v>Sold for full boxes only</v>
      </c>
      <c r="J213" s="51"/>
      <c r="K213" s="51"/>
      <c r="L213" s="51"/>
    </row>
    <row r="214" spans="1:12" ht="35.25" customHeight="1" thickBot="1" x14ac:dyDescent="0.25">
      <c r="A214" s="145">
        <v>600090000022</v>
      </c>
      <c r="B214" s="146" t="s">
        <v>763</v>
      </c>
      <c r="C214" s="147"/>
      <c r="D214" s="514">
        <v>478</v>
      </c>
      <c r="E214" s="515">
        <v>431</v>
      </c>
      <c r="F214" s="513" t="str">
        <f>[2]CODE!H317</f>
        <v>−</v>
      </c>
      <c r="G214" s="513" t="str">
        <f>[2]CODE!I317</f>
        <v>−</v>
      </c>
      <c r="H214" s="513" t="str">
        <f>[2]CODE!J317</f>
        <v>4 шт - pz - pcs</v>
      </c>
      <c r="I214" s="513" t="str">
        <f>[2]CODE!K317</f>
        <v>нет - no</v>
      </c>
      <c r="J214" s="52"/>
      <c r="K214" s="67"/>
      <c r="L214" s="67"/>
    </row>
    <row r="215" spans="1:12" ht="32.25" thickBot="1" x14ac:dyDescent="0.25">
      <c r="A215" s="145">
        <v>600090000021</v>
      </c>
      <c r="B215" s="148" t="s">
        <v>765</v>
      </c>
      <c r="C215" s="144"/>
      <c r="D215" s="514">
        <v>0</v>
      </c>
      <c r="E215" s="515"/>
      <c r="F215" s="513"/>
      <c r="G215" s="513"/>
      <c r="H215" s="513"/>
      <c r="I215" s="513"/>
      <c r="J215" s="52"/>
      <c r="K215" s="51"/>
      <c r="L215" s="51"/>
    </row>
    <row r="216" spans="1:12" ht="31.5" customHeight="1" x14ac:dyDescent="0.2">
      <c r="A216" s="145">
        <v>600090000020</v>
      </c>
      <c r="B216" s="139" t="s">
        <v>766</v>
      </c>
      <c r="C216" s="140"/>
      <c r="D216" s="514">
        <v>0</v>
      </c>
      <c r="E216" s="515"/>
      <c r="F216" s="513"/>
      <c r="G216" s="513"/>
      <c r="H216" s="513"/>
      <c r="I216" s="513"/>
      <c r="J216" s="52"/>
      <c r="K216" s="51"/>
      <c r="L216" s="51"/>
    </row>
    <row r="217" spans="1:12" ht="15.75" x14ac:dyDescent="0.2">
      <c r="A217" s="66"/>
      <c r="B217" s="66"/>
      <c r="C217" s="66"/>
      <c r="D217" s="66"/>
      <c r="E217" s="66"/>
      <c r="F217" s="66"/>
      <c r="G217" s="66"/>
      <c r="H217" s="51"/>
      <c r="I217" s="66"/>
      <c r="J217" s="67"/>
      <c r="K217" s="51"/>
      <c r="L217" s="51"/>
    </row>
    <row r="218" spans="1:12" ht="33" customHeight="1" x14ac:dyDescent="0.2">
      <c r="K218" s="52"/>
      <c r="L218" s="52"/>
    </row>
    <row r="219" spans="1:12" ht="33" customHeight="1" x14ac:dyDescent="0.2">
      <c r="K219" s="52"/>
      <c r="L219" s="52"/>
    </row>
    <row r="220" spans="1:12" ht="33" customHeight="1" x14ac:dyDescent="0.2">
      <c r="K220" s="52"/>
      <c r="L220" s="52"/>
    </row>
    <row r="221" spans="1:12" ht="15" x14ac:dyDescent="0.2">
      <c r="K221" s="67"/>
      <c r="L221" s="67"/>
    </row>
  </sheetData>
  <sheetProtection selectLockedCells="1" selectUnlockedCells="1"/>
  <mergeCells count="244">
    <mergeCell ref="I214:I216"/>
    <mergeCell ref="D214:D216"/>
    <mergeCell ref="E214:E216"/>
    <mergeCell ref="B209:C209"/>
    <mergeCell ref="F209:G209"/>
    <mergeCell ref="F214:F216"/>
    <mergeCell ref="G214:G216"/>
    <mergeCell ref="H214:H216"/>
    <mergeCell ref="D204:D205"/>
    <mergeCell ref="E204:E205"/>
    <mergeCell ref="F204:F205"/>
    <mergeCell ref="G204:G205"/>
    <mergeCell ref="H204:H205"/>
    <mergeCell ref="I204:I205"/>
    <mergeCell ref="B207:C207"/>
    <mergeCell ref="F207:G207"/>
    <mergeCell ref="B208:C208"/>
    <mergeCell ref="F208:G208"/>
    <mergeCell ref="B197:C197"/>
    <mergeCell ref="F197:G197"/>
    <mergeCell ref="B198:C198"/>
    <mergeCell ref="F198:G198"/>
    <mergeCell ref="B189:C189"/>
    <mergeCell ref="F189:G189"/>
    <mergeCell ref="B190:C190"/>
    <mergeCell ref="F190:G190"/>
    <mergeCell ref="B199:C199"/>
    <mergeCell ref="F199:G199"/>
    <mergeCell ref="B179:C179"/>
    <mergeCell ref="F179:G179"/>
    <mergeCell ref="F184:F186"/>
    <mergeCell ref="G184:G186"/>
    <mergeCell ref="H184:H186"/>
    <mergeCell ref="I184:I186"/>
    <mergeCell ref="B188:C188"/>
    <mergeCell ref="F188:G188"/>
    <mergeCell ref="D184:D186"/>
    <mergeCell ref="E184:E186"/>
    <mergeCell ref="F173:F175"/>
    <mergeCell ref="G173:G175"/>
    <mergeCell ref="H173:H175"/>
    <mergeCell ref="I173:I175"/>
    <mergeCell ref="B177:C177"/>
    <mergeCell ref="F177:G177"/>
    <mergeCell ref="D173:D175"/>
    <mergeCell ref="E173:E175"/>
    <mergeCell ref="B178:C178"/>
    <mergeCell ref="F178:G178"/>
    <mergeCell ref="B166:C166"/>
    <mergeCell ref="F166:G166"/>
    <mergeCell ref="D162:D164"/>
    <mergeCell ref="F157:G157"/>
    <mergeCell ref="F162:F164"/>
    <mergeCell ref="G162:G164"/>
    <mergeCell ref="B167:C167"/>
    <mergeCell ref="F167:G167"/>
    <mergeCell ref="B168:C168"/>
    <mergeCell ref="F168:G168"/>
    <mergeCell ref="I162:I164"/>
    <mergeCell ref="H152:H153"/>
    <mergeCell ref="I152:I153"/>
    <mergeCell ref="B155:C155"/>
    <mergeCell ref="F155:G155"/>
    <mergeCell ref="E162:E164"/>
    <mergeCell ref="B156:C156"/>
    <mergeCell ref="F156:G156"/>
    <mergeCell ref="B157:C157"/>
    <mergeCell ref="D152:D153"/>
    <mergeCell ref="E152:E153"/>
    <mergeCell ref="F152:F153"/>
    <mergeCell ref="G152:G153"/>
    <mergeCell ref="B146:C146"/>
    <mergeCell ref="F146:G146"/>
    <mergeCell ref="B147:C147"/>
    <mergeCell ref="F147:G147"/>
    <mergeCell ref="H162:H164"/>
    <mergeCell ref="B138:C138"/>
    <mergeCell ref="F138:G138"/>
    <mergeCell ref="B145:C145"/>
    <mergeCell ref="F145:G145"/>
    <mergeCell ref="H132:H134"/>
    <mergeCell ref="I132:I134"/>
    <mergeCell ref="B136:C136"/>
    <mergeCell ref="F136:G136"/>
    <mergeCell ref="B137:C137"/>
    <mergeCell ref="F137:G137"/>
    <mergeCell ref="H121:H123"/>
    <mergeCell ref="I121:I123"/>
    <mergeCell ref="B125:C125"/>
    <mergeCell ref="F125:G125"/>
    <mergeCell ref="D132:D134"/>
    <mergeCell ref="E132:E134"/>
    <mergeCell ref="F132:F134"/>
    <mergeCell ref="G132:G134"/>
    <mergeCell ref="B126:C126"/>
    <mergeCell ref="F126:G126"/>
    <mergeCell ref="B127:C127"/>
    <mergeCell ref="F127:G127"/>
    <mergeCell ref="B115:C115"/>
    <mergeCell ref="F115:G115"/>
    <mergeCell ref="B106:C106"/>
    <mergeCell ref="F106:G106"/>
    <mergeCell ref="B111:C111"/>
    <mergeCell ref="B113:C113"/>
    <mergeCell ref="F113:G113"/>
    <mergeCell ref="B120:C120"/>
    <mergeCell ref="B121:C121"/>
    <mergeCell ref="D121:D123"/>
    <mergeCell ref="E121:E123"/>
    <mergeCell ref="B122:C122"/>
    <mergeCell ref="B123:C123"/>
    <mergeCell ref="F121:F123"/>
    <mergeCell ref="G121:G123"/>
    <mergeCell ref="B104:C104"/>
    <mergeCell ref="F104:G104"/>
    <mergeCell ref="B105:C105"/>
    <mergeCell ref="F105:G105"/>
    <mergeCell ref="I100:I102"/>
    <mergeCell ref="B101:C101"/>
    <mergeCell ref="B102:C102"/>
    <mergeCell ref="B100:C100"/>
    <mergeCell ref="B114:C114"/>
    <mergeCell ref="F114:G114"/>
    <mergeCell ref="I90:I91"/>
    <mergeCell ref="B93:C93"/>
    <mergeCell ref="F93:G93"/>
    <mergeCell ref="D100:D102"/>
    <mergeCell ref="E100:E102"/>
    <mergeCell ref="B94:C94"/>
    <mergeCell ref="F94:G94"/>
    <mergeCell ref="B95:C95"/>
    <mergeCell ref="F95:G95"/>
    <mergeCell ref="F100:F102"/>
    <mergeCell ref="G100:G102"/>
    <mergeCell ref="H100:H102"/>
    <mergeCell ref="H90:H91"/>
    <mergeCell ref="B84:C84"/>
    <mergeCell ref="F84:G84"/>
    <mergeCell ref="D77:D81"/>
    <mergeCell ref="F72:G72"/>
    <mergeCell ref="F77:F81"/>
    <mergeCell ref="G77:G81"/>
    <mergeCell ref="B85:C85"/>
    <mergeCell ref="F85:G85"/>
    <mergeCell ref="D90:D91"/>
    <mergeCell ref="E90:E91"/>
    <mergeCell ref="F90:F91"/>
    <mergeCell ref="G90:G91"/>
    <mergeCell ref="D64:D68"/>
    <mergeCell ref="E64:E68"/>
    <mergeCell ref="F64:F68"/>
    <mergeCell ref="G64:G68"/>
    <mergeCell ref="H77:H81"/>
    <mergeCell ref="I77:I81"/>
    <mergeCell ref="H64:H68"/>
    <mergeCell ref="I64:I68"/>
    <mergeCell ref="B70:C70"/>
    <mergeCell ref="F70:I70"/>
    <mergeCell ref="E77:E81"/>
    <mergeCell ref="B71:C71"/>
    <mergeCell ref="F71:G71"/>
    <mergeCell ref="B72:C72"/>
    <mergeCell ref="B58:C58"/>
    <mergeCell ref="F58:G58"/>
    <mergeCell ref="I51:I52"/>
    <mergeCell ref="J51:J52"/>
    <mergeCell ref="D53:D54"/>
    <mergeCell ref="E53:E54"/>
    <mergeCell ref="F53:F54"/>
    <mergeCell ref="G53:G54"/>
    <mergeCell ref="B59:C59"/>
    <mergeCell ref="F59:G59"/>
    <mergeCell ref="H53:H54"/>
    <mergeCell ref="I53:I54"/>
    <mergeCell ref="J53:J54"/>
    <mergeCell ref="D51:D52"/>
    <mergeCell ref="E51:E52"/>
    <mergeCell ref="F51:F52"/>
    <mergeCell ref="G51:G52"/>
    <mergeCell ref="H51:H52"/>
    <mergeCell ref="B57:C57"/>
    <mergeCell ref="F57:G57"/>
    <mergeCell ref="B44:C46"/>
    <mergeCell ref="F44:J44"/>
    <mergeCell ref="F45:J45"/>
    <mergeCell ref="F46:J46"/>
    <mergeCell ref="H38:H39"/>
    <mergeCell ref="I38:I39"/>
    <mergeCell ref="J38:J39"/>
    <mergeCell ref="D40:D41"/>
    <mergeCell ref="E40:E41"/>
    <mergeCell ref="B31:C33"/>
    <mergeCell ref="F31:J31"/>
    <mergeCell ref="F32:H32"/>
    <mergeCell ref="F33:H33"/>
    <mergeCell ref="F40:F41"/>
    <mergeCell ref="G40:G41"/>
    <mergeCell ref="H40:H41"/>
    <mergeCell ref="I40:I41"/>
    <mergeCell ref="D38:D39"/>
    <mergeCell ref="E38:E39"/>
    <mergeCell ref="F38:F39"/>
    <mergeCell ref="G38:G39"/>
    <mergeCell ref="J40:J41"/>
    <mergeCell ref="D27:D28"/>
    <mergeCell ref="E27:E28"/>
    <mergeCell ref="F27:F28"/>
    <mergeCell ref="G27:G28"/>
    <mergeCell ref="H27:H28"/>
    <mergeCell ref="D25:D26"/>
    <mergeCell ref="E25:E26"/>
    <mergeCell ref="I27:I28"/>
    <mergeCell ref="J27:J28"/>
    <mergeCell ref="I14:I15"/>
    <mergeCell ref="J14:J15"/>
    <mergeCell ref="B18:C20"/>
    <mergeCell ref="F18:J18"/>
    <mergeCell ref="F19:J19"/>
    <mergeCell ref="F20:J20"/>
    <mergeCell ref="H25:H26"/>
    <mergeCell ref="I25:I26"/>
    <mergeCell ref="J25:J26"/>
    <mergeCell ref="D14:D15"/>
    <mergeCell ref="E14:E15"/>
    <mergeCell ref="F14:F15"/>
    <mergeCell ref="G14:G15"/>
    <mergeCell ref="H14:H15"/>
    <mergeCell ref="D12:D13"/>
    <mergeCell ref="E12:E13"/>
    <mergeCell ref="F25:F26"/>
    <mergeCell ref="G25:G26"/>
    <mergeCell ref="B1:B3"/>
    <mergeCell ref="D1:F1"/>
    <mergeCell ref="D2:F2"/>
    <mergeCell ref="D3:I3"/>
    <mergeCell ref="F12:F13"/>
    <mergeCell ref="G12:G13"/>
    <mergeCell ref="B5:C7"/>
    <mergeCell ref="F5:J5"/>
    <mergeCell ref="F6:J6"/>
    <mergeCell ref="F7:J7"/>
    <mergeCell ref="H12:H13"/>
    <mergeCell ref="I12:I13"/>
    <mergeCell ref="J12:J13"/>
  </mergeCells>
  <pageMargins left="0.37986111111111109" right="0.27986111111111112" top="0.27013888888888887" bottom="0.30972222222222223" header="0.51180555555555551" footer="0.51180555555555551"/>
  <pageSetup paperSize="9" scale="65" firstPageNumber="0" orientation="landscape" horizontalDpi="300" verticalDpi="300"/>
  <headerFooter alignWithMargins="0"/>
  <rowBreaks count="1" manualBreakCount="1">
    <brk id="3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Q74"/>
  <sheetViews>
    <sheetView zoomScale="90" zoomScaleNormal="90" zoomScaleSheetLayoutView="70" workbookViewId="0">
      <selection activeCell="L27" sqref="L27:M29"/>
    </sheetView>
  </sheetViews>
  <sheetFormatPr defaultRowHeight="12.75" x14ac:dyDescent="0.2"/>
  <cols>
    <col min="1" max="1" width="20.28515625" customWidth="1"/>
    <col min="2" max="2" width="40.140625" style="431" customWidth="1"/>
    <col min="3" max="3" width="20.7109375" style="431" customWidth="1"/>
    <col min="4" max="5" width="14.85546875" style="431" customWidth="1"/>
    <col min="6" max="6" width="11.140625" style="431" customWidth="1"/>
    <col min="7" max="7" width="1.5703125" style="431" customWidth="1"/>
    <col min="8" max="8" width="14.140625" style="431" customWidth="1"/>
    <col min="9" max="9" width="1.5703125" style="431" customWidth="1"/>
    <col min="10" max="10" width="14" style="431" customWidth="1"/>
    <col min="11" max="11" width="1.5703125" style="431" customWidth="1"/>
    <col min="12" max="12" width="11.28515625" style="431" customWidth="1"/>
    <col min="13" max="13" width="1.42578125" style="431" customWidth="1"/>
    <col min="14" max="14" width="11.140625" style="431" customWidth="1"/>
    <col min="15" max="15" width="1.5703125" style="431" customWidth="1"/>
    <col min="16" max="16" width="14.42578125" customWidth="1"/>
    <col min="17" max="17" width="1.5703125" customWidth="1"/>
    <col min="18" max="19" width="0" hidden="1" customWidth="1"/>
  </cols>
  <sheetData>
    <row r="1" spans="1:17" s="149" customFormat="1" ht="45.75" customHeight="1" x14ac:dyDescent="0.4">
      <c r="A1" s="432" t="s">
        <v>1661</v>
      </c>
      <c r="B1" s="432"/>
      <c r="C1" s="433"/>
      <c r="D1" s="433"/>
      <c r="E1" s="433"/>
      <c r="F1" s="434"/>
      <c r="G1" s="434"/>
      <c r="H1" s="434"/>
      <c r="I1" s="434"/>
      <c r="J1" s="434"/>
      <c r="K1" s="434"/>
      <c r="L1" s="433"/>
      <c r="M1" s="434"/>
      <c r="N1" s="434"/>
      <c r="O1" s="434"/>
      <c r="P1" s="435"/>
      <c r="Q1" s="435"/>
    </row>
    <row r="2" spans="1:17" s="149" customFormat="1" ht="9" customHeight="1" x14ac:dyDescent="0.4">
      <c r="A2" s="432"/>
      <c r="B2" s="432"/>
      <c r="C2" s="433"/>
      <c r="D2" s="433"/>
      <c r="E2" s="433"/>
      <c r="F2" s="434"/>
      <c r="G2" s="434"/>
      <c r="H2" s="434"/>
      <c r="I2" s="434"/>
      <c r="J2" s="434"/>
      <c r="K2" s="434"/>
      <c r="L2" s="433"/>
      <c r="M2" s="434"/>
      <c r="N2" s="434"/>
      <c r="O2" s="434"/>
      <c r="P2" s="435"/>
      <c r="Q2" s="435"/>
    </row>
    <row r="3" spans="1:17" s="149" customFormat="1" ht="25.5" hidden="1" customHeight="1" x14ac:dyDescent="0.4">
      <c r="A3" s="432"/>
      <c r="B3" s="432"/>
      <c r="C3" s="433"/>
      <c r="D3" s="433"/>
      <c r="E3" s="433"/>
      <c r="F3" s="434"/>
      <c r="G3" s="434"/>
      <c r="H3" s="434"/>
      <c r="I3" s="434"/>
      <c r="J3" s="434"/>
      <c r="K3" s="434"/>
      <c r="L3" s="433"/>
      <c r="M3" s="434"/>
      <c r="N3" s="434"/>
      <c r="O3" s="434"/>
      <c r="P3" s="435"/>
      <c r="Q3" s="435"/>
    </row>
    <row r="4" spans="1:17" s="149" customFormat="1" ht="44.25" hidden="1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67" customFormat="1" ht="31.5" x14ac:dyDescent="0.2">
      <c r="A5" s="268" t="s">
        <v>1135</v>
      </c>
      <c r="B5" s="268" t="s">
        <v>752</v>
      </c>
      <c r="C5" s="436" t="s">
        <v>1662</v>
      </c>
      <c r="D5" s="436" t="s">
        <v>1142</v>
      </c>
      <c r="E5" s="436" t="s">
        <v>698</v>
      </c>
      <c r="F5" s="717" t="s">
        <v>1663</v>
      </c>
      <c r="G5" s="717"/>
      <c r="H5" s="717" t="s">
        <v>1664</v>
      </c>
      <c r="I5" s="717"/>
      <c r="J5" s="717" t="s">
        <v>1665</v>
      </c>
      <c r="K5" s="717"/>
      <c r="L5" s="717" t="s">
        <v>1666</v>
      </c>
      <c r="M5" s="717"/>
      <c r="N5" s="717" t="s">
        <v>1667</v>
      </c>
      <c r="O5" s="717"/>
      <c r="P5" s="717" t="s">
        <v>1668</v>
      </c>
      <c r="Q5" s="717"/>
    </row>
    <row r="6" spans="1:17" s="435" customFormat="1" ht="29.25" customHeight="1" x14ac:dyDescent="0.2">
      <c r="A6" s="718" t="s">
        <v>515</v>
      </c>
      <c r="B6" s="438" t="s">
        <v>836</v>
      </c>
      <c r="C6" s="718">
        <v>8</v>
      </c>
      <c r="D6" s="439"/>
      <c r="E6" s="439"/>
      <c r="F6" s="719">
        <v>48</v>
      </c>
      <c r="G6" s="719"/>
      <c r="H6" s="719">
        <v>56.16</v>
      </c>
      <c r="I6" s="719"/>
      <c r="J6" s="720" t="s">
        <v>1669</v>
      </c>
      <c r="K6" s="720"/>
      <c r="L6" s="718">
        <v>1.6</v>
      </c>
      <c r="M6" s="718"/>
      <c r="N6" s="719">
        <v>20.8</v>
      </c>
      <c r="O6" s="719"/>
      <c r="P6" s="719">
        <v>1013.4</v>
      </c>
      <c r="Q6" s="719"/>
    </row>
    <row r="7" spans="1:17" s="435" customFormat="1" ht="18" customHeight="1" x14ac:dyDescent="0.2">
      <c r="A7" s="718"/>
      <c r="B7" s="438" t="s">
        <v>838</v>
      </c>
      <c r="C7" s="718"/>
      <c r="D7" s="439">
        <v>13</v>
      </c>
      <c r="E7" s="439">
        <v>1.17</v>
      </c>
      <c r="F7" s="719"/>
      <c r="G7" s="719"/>
      <c r="H7" s="719"/>
      <c r="I7" s="719"/>
      <c r="J7" s="720"/>
      <c r="K7" s="720"/>
      <c r="L7" s="718"/>
      <c r="M7" s="718"/>
      <c r="N7" s="719"/>
      <c r="O7" s="719"/>
      <c r="P7" s="719"/>
      <c r="Q7" s="719"/>
    </row>
    <row r="8" spans="1:17" s="435" customFormat="1" ht="29.25" hidden="1" customHeight="1" x14ac:dyDescent="0.2">
      <c r="A8" s="718"/>
      <c r="B8" s="441" t="s">
        <v>1670</v>
      </c>
      <c r="C8" s="718"/>
      <c r="D8" s="437"/>
      <c r="E8" s="437"/>
      <c r="F8" s="719"/>
      <c r="G8" s="719"/>
      <c r="H8" s="719"/>
      <c r="I8" s="719"/>
      <c r="J8" s="720"/>
      <c r="K8" s="720"/>
      <c r="L8" s="718"/>
      <c r="M8" s="718"/>
      <c r="N8" s="719"/>
      <c r="O8" s="719"/>
      <c r="P8" s="719"/>
      <c r="Q8" s="719"/>
    </row>
    <row r="9" spans="1:17" s="67" customFormat="1" ht="20.25" hidden="1" x14ac:dyDescent="0.2">
      <c r="A9" s="719" t="s">
        <v>515</v>
      </c>
      <c r="B9" s="442" t="s">
        <v>714</v>
      </c>
      <c r="C9" s="719">
        <v>7.5</v>
      </c>
      <c r="D9" s="443"/>
      <c r="E9" s="443"/>
      <c r="F9" s="719">
        <v>48</v>
      </c>
      <c r="G9" s="719"/>
      <c r="H9" s="719">
        <v>60.48</v>
      </c>
      <c r="I9" s="719"/>
      <c r="J9" s="720" t="s">
        <v>1669</v>
      </c>
      <c r="K9" s="720"/>
      <c r="L9" s="719">
        <v>1.5</v>
      </c>
      <c r="M9" s="719"/>
      <c r="N9" s="719">
        <v>21</v>
      </c>
      <c r="O9" s="719"/>
      <c r="P9" s="719">
        <v>1023</v>
      </c>
      <c r="Q9" s="719"/>
    </row>
    <row r="10" spans="1:17" s="2" customFormat="1" ht="48.75" customHeight="1" x14ac:dyDescent="0.2">
      <c r="A10" s="719"/>
      <c r="B10" s="444" t="s">
        <v>715</v>
      </c>
      <c r="C10" s="719"/>
      <c r="D10" s="439">
        <v>14</v>
      </c>
      <c r="E10" s="439">
        <v>1.26</v>
      </c>
      <c r="F10" s="719"/>
      <c r="G10" s="719"/>
      <c r="H10" s="719"/>
      <c r="I10" s="719"/>
      <c r="J10" s="720"/>
      <c r="K10" s="720"/>
      <c r="L10" s="719"/>
      <c r="M10" s="719"/>
      <c r="N10" s="719"/>
      <c r="O10" s="719"/>
      <c r="P10" s="719"/>
      <c r="Q10" s="719"/>
    </row>
    <row r="11" spans="1:17" s="440" customFormat="1" ht="36" customHeight="1" x14ac:dyDescent="0.2">
      <c r="A11" s="719"/>
      <c r="B11" s="445" t="s">
        <v>1671</v>
      </c>
      <c r="C11" s="719"/>
      <c r="D11" s="437"/>
      <c r="E11" s="437"/>
      <c r="F11" s="719"/>
      <c r="G11" s="719"/>
      <c r="H11" s="719"/>
      <c r="I11" s="719"/>
      <c r="J11" s="720"/>
      <c r="K11" s="720"/>
      <c r="L11" s="719"/>
      <c r="M11" s="719"/>
      <c r="N11" s="719"/>
      <c r="O11" s="719"/>
      <c r="P11" s="719"/>
      <c r="Q11" s="719"/>
    </row>
    <row r="12" spans="1:17" ht="31.5" customHeight="1" x14ac:dyDescent="0.2">
      <c r="A12" s="719" t="s">
        <v>531</v>
      </c>
      <c r="B12" s="446" t="s">
        <v>836</v>
      </c>
      <c r="C12" s="719">
        <v>9</v>
      </c>
      <c r="D12" s="443"/>
      <c r="E12" s="443"/>
      <c r="F12" s="719">
        <v>33</v>
      </c>
      <c r="G12" s="719"/>
      <c r="H12" s="719">
        <v>33.396000000000001</v>
      </c>
      <c r="I12" s="719"/>
      <c r="J12" s="720" t="s">
        <v>1672</v>
      </c>
      <c r="K12" s="720"/>
      <c r="L12" s="719">
        <v>4.1500000000000004</v>
      </c>
      <c r="M12" s="719"/>
      <c r="N12" s="719">
        <v>20.75</v>
      </c>
      <c r="O12" s="719"/>
      <c r="P12" s="719">
        <v>699.75</v>
      </c>
      <c r="Q12" s="719"/>
    </row>
    <row r="13" spans="1:17" ht="31.5" customHeight="1" x14ac:dyDescent="0.2">
      <c r="A13" s="719"/>
      <c r="B13" s="438" t="s">
        <v>838</v>
      </c>
      <c r="C13" s="719"/>
      <c r="D13" s="439">
        <v>5</v>
      </c>
      <c r="E13" s="439">
        <v>1.012</v>
      </c>
      <c r="F13" s="719"/>
      <c r="G13" s="719"/>
      <c r="H13" s="719"/>
      <c r="I13" s="719"/>
      <c r="J13" s="720"/>
      <c r="K13" s="720"/>
      <c r="L13" s="719"/>
      <c r="M13" s="719"/>
      <c r="N13" s="719"/>
      <c r="O13" s="719"/>
      <c r="P13" s="719"/>
      <c r="Q13" s="719"/>
    </row>
    <row r="14" spans="1:17" ht="21" customHeight="1" x14ac:dyDescent="0.2">
      <c r="A14" s="719"/>
      <c r="B14" s="441" t="s">
        <v>1670</v>
      </c>
      <c r="C14" s="719"/>
      <c r="D14" s="437"/>
      <c r="E14" s="437"/>
      <c r="F14" s="719"/>
      <c r="G14" s="719"/>
      <c r="H14" s="719"/>
      <c r="I14" s="719"/>
      <c r="J14" s="720"/>
      <c r="K14" s="720"/>
      <c r="L14" s="719"/>
      <c r="M14" s="719"/>
      <c r="N14" s="719"/>
      <c r="O14" s="719"/>
      <c r="P14" s="719"/>
      <c r="Q14" s="719"/>
    </row>
    <row r="15" spans="1:17" ht="20.25" x14ac:dyDescent="0.2">
      <c r="A15" s="719" t="s">
        <v>531</v>
      </c>
      <c r="B15" s="446" t="s">
        <v>714</v>
      </c>
      <c r="C15" s="719">
        <v>8.5</v>
      </c>
      <c r="D15" s="443"/>
      <c r="E15" s="443"/>
      <c r="F15" s="719">
        <v>33</v>
      </c>
      <c r="G15" s="719"/>
      <c r="H15" s="719">
        <v>33.396000000000001</v>
      </c>
      <c r="I15" s="719"/>
      <c r="J15" s="720" t="s">
        <v>1672</v>
      </c>
      <c r="K15" s="720"/>
      <c r="L15" s="719">
        <v>3.69</v>
      </c>
      <c r="M15" s="719"/>
      <c r="N15" s="719">
        <v>18.440000000000001</v>
      </c>
      <c r="O15" s="719"/>
      <c r="P15" s="719">
        <v>623.52</v>
      </c>
      <c r="Q15" s="719"/>
    </row>
    <row r="16" spans="1:17" ht="20.25" x14ac:dyDescent="0.2">
      <c r="A16" s="719"/>
      <c r="B16" s="444" t="s">
        <v>715</v>
      </c>
      <c r="C16" s="719"/>
      <c r="D16" s="439">
        <v>5</v>
      </c>
      <c r="E16" s="439">
        <v>1.012</v>
      </c>
      <c r="F16" s="719"/>
      <c r="G16" s="719"/>
      <c r="H16" s="719"/>
      <c r="I16" s="719"/>
      <c r="J16" s="720"/>
      <c r="K16" s="720"/>
      <c r="L16" s="719"/>
      <c r="M16" s="719"/>
      <c r="N16" s="719"/>
      <c r="O16" s="719"/>
      <c r="P16" s="719"/>
      <c r="Q16" s="719"/>
    </row>
    <row r="17" spans="1:17" ht="21" customHeight="1" x14ac:dyDescent="0.2">
      <c r="A17" s="719"/>
      <c r="B17" s="445" t="s">
        <v>1671</v>
      </c>
      <c r="C17" s="719"/>
      <c r="D17" s="437"/>
      <c r="E17" s="437"/>
      <c r="F17" s="719"/>
      <c r="G17" s="719"/>
      <c r="H17" s="719"/>
      <c r="I17" s="719"/>
      <c r="J17" s="720"/>
      <c r="K17" s="720"/>
      <c r="L17" s="719"/>
      <c r="M17" s="719"/>
      <c r="N17" s="719"/>
      <c r="O17" s="719"/>
      <c r="P17" s="719"/>
      <c r="Q17" s="719"/>
    </row>
    <row r="18" spans="1:17" ht="20.25" x14ac:dyDescent="0.2">
      <c r="A18" s="719" t="s">
        <v>4</v>
      </c>
      <c r="B18" s="446" t="s">
        <v>836</v>
      </c>
      <c r="C18" s="719">
        <v>10</v>
      </c>
      <c r="D18" s="443"/>
      <c r="E18" s="443"/>
      <c r="F18" s="719">
        <v>36</v>
      </c>
      <c r="G18" s="719"/>
      <c r="H18" s="719">
        <v>38.880000000000003</v>
      </c>
      <c r="I18" s="719"/>
      <c r="J18" s="720" t="s">
        <v>1669</v>
      </c>
      <c r="K18" s="720"/>
      <c r="L18" s="719">
        <v>8</v>
      </c>
      <c r="M18" s="719"/>
      <c r="N18" s="719">
        <v>24</v>
      </c>
      <c r="O18" s="719"/>
      <c r="P18" s="719">
        <v>879</v>
      </c>
      <c r="Q18" s="719"/>
    </row>
    <row r="19" spans="1:17" ht="20.25" x14ac:dyDescent="0.2">
      <c r="A19" s="719"/>
      <c r="B19" s="438" t="s">
        <v>838</v>
      </c>
      <c r="C19" s="719"/>
      <c r="D19" s="439">
        <v>3</v>
      </c>
      <c r="E19" s="439">
        <v>1.08</v>
      </c>
      <c r="F19" s="719"/>
      <c r="G19" s="719"/>
      <c r="H19" s="719"/>
      <c r="I19" s="719"/>
      <c r="J19" s="720"/>
      <c r="K19" s="720"/>
      <c r="L19" s="719"/>
      <c r="M19" s="719"/>
      <c r="N19" s="719"/>
      <c r="O19" s="719"/>
      <c r="P19" s="719"/>
      <c r="Q19" s="719"/>
    </row>
    <row r="20" spans="1:17" ht="21" customHeight="1" x14ac:dyDescent="0.2">
      <c r="A20" s="719"/>
      <c r="B20" s="441" t="s">
        <v>1670</v>
      </c>
      <c r="C20" s="719"/>
      <c r="D20" s="437"/>
      <c r="E20" s="437"/>
      <c r="F20" s="719"/>
      <c r="G20" s="719"/>
      <c r="H20" s="719"/>
      <c r="I20" s="719"/>
      <c r="J20" s="720"/>
      <c r="K20" s="720"/>
      <c r="L20" s="719"/>
      <c r="M20" s="719"/>
      <c r="N20" s="719"/>
      <c r="O20" s="719"/>
      <c r="P20" s="719"/>
      <c r="Q20" s="719"/>
    </row>
    <row r="21" spans="1:17" ht="20.25" x14ac:dyDescent="0.2">
      <c r="A21" s="721" t="s">
        <v>4</v>
      </c>
      <c r="B21" s="442" t="s">
        <v>714</v>
      </c>
      <c r="C21" s="719">
        <v>9.5</v>
      </c>
      <c r="D21" s="443"/>
      <c r="E21" s="443"/>
      <c r="F21" s="719">
        <v>36</v>
      </c>
      <c r="G21" s="719"/>
      <c r="H21" s="719">
        <v>38.880000000000003</v>
      </c>
      <c r="I21" s="719"/>
      <c r="J21" s="720" t="s">
        <v>1669</v>
      </c>
      <c r="K21" s="720"/>
      <c r="L21" s="719">
        <v>7.6</v>
      </c>
      <c r="M21" s="719"/>
      <c r="N21" s="719">
        <v>22.8</v>
      </c>
      <c r="O21" s="719"/>
      <c r="P21" s="719">
        <v>835.8</v>
      </c>
      <c r="Q21" s="719"/>
    </row>
    <row r="22" spans="1:17" ht="20.25" x14ac:dyDescent="0.2">
      <c r="A22" s="721"/>
      <c r="B22" s="444" t="s">
        <v>715</v>
      </c>
      <c r="C22" s="719"/>
      <c r="D22" s="439">
        <v>3</v>
      </c>
      <c r="E22" s="439">
        <v>1.08</v>
      </c>
      <c r="F22" s="719"/>
      <c r="G22" s="719"/>
      <c r="H22" s="719"/>
      <c r="I22" s="719"/>
      <c r="J22" s="720"/>
      <c r="K22" s="720"/>
      <c r="L22" s="719"/>
      <c r="M22" s="719"/>
      <c r="N22" s="719"/>
      <c r="O22" s="719"/>
      <c r="P22" s="719"/>
      <c r="Q22" s="719"/>
    </row>
    <row r="23" spans="1:17" ht="21" customHeight="1" x14ac:dyDescent="0.2">
      <c r="A23" s="721"/>
      <c r="B23" s="445" t="s">
        <v>1671</v>
      </c>
      <c r="C23" s="719"/>
      <c r="D23" s="437"/>
      <c r="E23" s="437"/>
      <c r="F23" s="719"/>
      <c r="G23" s="719"/>
      <c r="H23" s="719"/>
      <c r="I23" s="719"/>
      <c r="J23" s="720"/>
      <c r="K23" s="720"/>
      <c r="L23" s="719"/>
      <c r="M23" s="719"/>
      <c r="N23" s="719"/>
      <c r="O23" s="719"/>
      <c r="P23" s="719"/>
      <c r="Q23" s="719"/>
    </row>
    <row r="24" spans="1:17" ht="20.25" x14ac:dyDescent="0.2">
      <c r="A24" s="721" t="s">
        <v>903</v>
      </c>
      <c r="B24" s="442" t="s">
        <v>836</v>
      </c>
      <c r="C24" s="719">
        <v>10</v>
      </c>
      <c r="D24" s="443"/>
      <c r="E24" s="443"/>
      <c r="F24" s="719">
        <v>40</v>
      </c>
      <c r="G24" s="719"/>
      <c r="H24" s="719">
        <v>43.2</v>
      </c>
      <c r="I24" s="719"/>
      <c r="J24" s="720" t="s">
        <v>1669</v>
      </c>
      <c r="K24" s="720"/>
      <c r="L24" s="719">
        <v>4</v>
      </c>
      <c r="M24" s="719"/>
      <c r="N24" s="719">
        <v>24</v>
      </c>
      <c r="O24" s="719"/>
      <c r="P24" s="719">
        <v>975</v>
      </c>
      <c r="Q24" s="719"/>
    </row>
    <row r="25" spans="1:17" ht="20.25" x14ac:dyDescent="0.2">
      <c r="A25" s="721"/>
      <c r="B25" s="438" t="s">
        <v>838</v>
      </c>
      <c r="C25" s="719"/>
      <c r="D25" s="439">
        <v>6</v>
      </c>
      <c r="E25" s="439">
        <v>1.08</v>
      </c>
      <c r="F25" s="719"/>
      <c r="G25" s="719"/>
      <c r="H25" s="719"/>
      <c r="I25" s="719"/>
      <c r="J25" s="720"/>
      <c r="K25" s="720"/>
      <c r="L25" s="719"/>
      <c r="M25" s="719"/>
      <c r="N25" s="719"/>
      <c r="O25" s="719"/>
      <c r="P25" s="719"/>
      <c r="Q25" s="719"/>
    </row>
    <row r="26" spans="1:17" ht="21" customHeight="1" x14ac:dyDescent="0.2">
      <c r="A26" s="721"/>
      <c r="B26" s="441" t="s">
        <v>1670</v>
      </c>
      <c r="C26" s="719"/>
      <c r="D26" s="437"/>
      <c r="E26" s="437"/>
      <c r="F26" s="719"/>
      <c r="G26" s="719"/>
      <c r="H26" s="719"/>
      <c r="I26" s="719"/>
      <c r="J26" s="720"/>
      <c r="K26" s="720"/>
      <c r="L26" s="719"/>
      <c r="M26" s="719"/>
      <c r="N26" s="719"/>
      <c r="O26" s="719"/>
      <c r="P26" s="719"/>
      <c r="Q26" s="719"/>
    </row>
    <row r="27" spans="1:17" ht="20.25" x14ac:dyDescent="0.2">
      <c r="A27" s="721" t="s">
        <v>903</v>
      </c>
      <c r="B27" s="442" t="s">
        <v>714</v>
      </c>
      <c r="C27" s="719">
        <v>9.5</v>
      </c>
      <c r="D27" s="443"/>
      <c r="E27" s="443"/>
      <c r="F27" s="719">
        <v>40</v>
      </c>
      <c r="G27" s="719"/>
      <c r="H27" s="719">
        <v>50.4</v>
      </c>
      <c r="I27" s="719"/>
      <c r="J27" s="720" t="s">
        <v>1669</v>
      </c>
      <c r="K27" s="720"/>
      <c r="L27" s="719">
        <v>3.8</v>
      </c>
      <c r="M27" s="719"/>
      <c r="N27" s="719">
        <v>26.6</v>
      </c>
      <c r="O27" s="719"/>
      <c r="P27" s="719">
        <v>1079</v>
      </c>
      <c r="Q27" s="719"/>
    </row>
    <row r="28" spans="1:17" ht="20.25" x14ac:dyDescent="0.2">
      <c r="A28" s="721"/>
      <c r="B28" s="444" t="s">
        <v>715</v>
      </c>
      <c r="C28" s="719"/>
      <c r="D28" s="439">
        <v>7</v>
      </c>
      <c r="E28" s="439">
        <v>1.26</v>
      </c>
      <c r="F28" s="719"/>
      <c r="G28" s="719"/>
      <c r="H28" s="719"/>
      <c r="I28" s="719"/>
      <c r="J28" s="720"/>
      <c r="K28" s="720"/>
      <c r="L28" s="719"/>
      <c r="M28" s="719"/>
      <c r="N28" s="719"/>
      <c r="O28" s="719"/>
      <c r="P28" s="719"/>
      <c r="Q28" s="719"/>
    </row>
    <row r="29" spans="1:17" ht="21" customHeight="1" x14ac:dyDescent="0.2">
      <c r="A29" s="721"/>
      <c r="B29" s="445" t="s">
        <v>1671</v>
      </c>
      <c r="C29" s="719"/>
      <c r="D29" s="437"/>
      <c r="E29" s="437"/>
      <c r="F29" s="719"/>
      <c r="G29" s="719"/>
      <c r="H29" s="719"/>
      <c r="I29" s="719"/>
      <c r="J29" s="720"/>
      <c r="K29" s="720"/>
      <c r="L29" s="719"/>
      <c r="M29" s="719"/>
      <c r="N29" s="719"/>
      <c r="O29" s="719"/>
      <c r="P29" s="719"/>
      <c r="Q29" s="719"/>
    </row>
    <row r="30" spans="1:17" ht="20.25" x14ac:dyDescent="0.2">
      <c r="A30" s="721" t="s">
        <v>1442</v>
      </c>
      <c r="B30" s="442" t="s">
        <v>836</v>
      </c>
      <c r="C30" s="719">
        <v>10</v>
      </c>
      <c r="D30" s="443"/>
      <c r="E30" s="443"/>
      <c r="F30" s="719">
        <v>48</v>
      </c>
      <c r="G30" s="719"/>
      <c r="H30" s="719">
        <v>44.16</v>
      </c>
      <c r="I30" s="719"/>
      <c r="J30" s="720" t="s">
        <v>1669</v>
      </c>
      <c r="K30" s="720"/>
      <c r="L30" s="719">
        <v>2.4</v>
      </c>
      <c r="M30" s="719"/>
      <c r="N30" s="719">
        <v>19.2</v>
      </c>
      <c r="O30" s="719"/>
      <c r="P30" s="719">
        <v>940</v>
      </c>
      <c r="Q30" s="719"/>
    </row>
    <row r="31" spans="1:17" ht="20.25" x14ac:dyDescent="0.2">
      <c r="A31" s="721"/>
      <c r="B31" s="438" t="s">
        <v>838</v>
      </c>
      <c r="C31" s="719"/>
      <c r="D31" s="439">
        <v>8</v>
      </c>
      <c r="E31" s="439">
        <v>0.92</v>
      </c>
      <c r="F31" s="719"/>
      <c r="G31" s="719"/>
      <c r="H31" s="719"/>
      <c r="I31" s="719"/>
      <c r="J31" s="720"/>
      <c r="K31" s="720"/>
      <c r="L31" s="719"/>
      <c r="M31" s="719"/>
      <c r="N31" s="719"/>
      <c r="O31" s="719"/>
      <c r="P31" s="719"/>
      <c r="Q31" s="719"/>
    </row>
    <row r="32" spans="1:17" ht="21" customHeight="1" x14ac:dyDescent="0.2">
      <c r="A32" s="721"/>
      <c r="B32" s="441" t="s">
        <v>1670</v>
      </c>
      <c r="C32" s="719"/>
      <c r="D32" s="437"/>
      <c r="E32" s="437"/>
      <c r="F32" s="719"/>
      <c r="G32" s="719"/>
      <c r="H32" s="719"/>
      <c r="I32" s="719"/>
      <c r="J32" s="720"/>
      <c r="K32" s="720"/>
      <c r="L32" s="719"/>
      <c r="M32" s="719"/>
      <c r="N32" s="719"/>
      <c r="O32" s="719"/>
      <c r="P32" s="719"/>
      <c r="Q32" s="719"/>
    </row>
    <row r="35" ht="21" customHeight="1" x14ac:dyDescent="0.2"/>
    <row r="62" spans="16:16" x14ac:dyDescent="0.2">
      <c r="P62">
        <v>10</v>
      </c>
    </row>
    <row r="74" ht="18" customHeight="1" x14ac:dyDescent="0.2"/>
  </sheetData>
  <sheetProtection selectLockedCells="1" selectUnlockedCells="1"/>
  <mergeCells count="78">
    <mergeCell ref="A30:A32"/>
    <mergeCell ref="C30:C32"/>
    <mergeCell ref="F30:G32"/>
    <mergeCell ref="H30:I32"/>
    <mergeCell ref="J30:K32"/>
    <mergeCell ref="L27:M29"/>
    <mergeCell ref="N27:O29"/>
    <mergeCell ref="P27:Q29"/>
    <mergeCell ref="N30:O32"/>
    <mergeCell ref="P30:Q32"/>
    <mergeCell ref="L30:M32"/>
    <mergeCell ref="A27:A29"/>
    <mergeCell ref="C27:C29"/>
    <mergeCell ref="F27:G29"/>
    <mergeCell ref="H27:I29"/>
    <mergeCell ref="J27:K29"/>
    <mergeCell ref="L21:M23"/>
    <mergeCell ref="N21:O23"/>
    <mergeCell ref="P21:Q23"/>
    <mergeCell ref="A24:A26"/>
    <mergeCell ref="C24:C26"/>
    <mergeCell ref="F24:G26"/>
    <mergeCell ref="H24:I26"/>
    <mergeCell ref="J24:K26"/>
    <mergeCell ref="L24:M26"/>
    <mergeCell ref="N24:O26"/>
    <mergeCell ref="P24:Q26"/>
    <mergeCell ref="A21:A23"/>
    <mergeCell ref="C21:C23"/>
    <mergeCell ref="F21:G23"/>
    <mergeCell ref="H21:I23"/>
    <mergeCell ref="J21:K23"/>
    <mergeCell ref="L15:M17"/>
    <mergeCell ref="N15:O17"/>
    <mergeCell ref="P15:Q17"/>
    <mergeCell ref="A18:A20"/>
    <mergeCell ref="C18:C20"/>
    <mergeCell ref="F18:G20"/>
    <mergeCell ref="H18:I20"/>
    <mergeCell ref="J18:K20"/>
    <mergeCell ref="L18:M20"/>
    <mergeCell ref="N18:O20"/>
    <mergeCell ref="P18:Q20"/>
    <mergeCell ref="A15:A17"/>
    <mergeCell ref="C15:C17"/>
    <mergeCell ref="F15:G17"/>
    <mergeCell ref="H15:I17"/>
    <mergeCell ref="J15:K17"/>
    <mergeCell ref="L9:M11"/>
    <mergeCell ref="N9:O11"/>
    <mergeCell ref="P9:Q11"/>
    <mergeCell ref="A12:A14"/>
    <mergeCell ref="C12:C14"/>
    <mergeCell ref="F12:G14"/>
    <mergeCell ref="H12:I14"/>
    <mergeCell ref="J12:K14"/>
    <mergeCell ref="L12:M14"/>
    <mergeCell ref="N12:O14"/>
    <mergeCell ref="P12:Q14"/>
    <mergeCell ref="A9:A11"/>
    <mergeCell ref="C9:C11"/>
    <mergeCell ref="F9:G11"/>
    <mergeCell ref="H9:I11"/>
    <mergeCell ref="J9:K11"/>
    <mergeCell ref="P5:Q5"/>
    <mergeCell ref="A6:A8"/>
    <mergeCell ref="C6:C8"/>
    <mergeCell ref="F6:G8"/>
    <mergeCell ref="H6:I8"/>
    <mergeCell ref="J6:K8"/>
    <mergeCell ref="L6:M8"/>
    <mergeCell ref="N6:O8"/>
    <mergeCell ref="P6:Q8"/>
    <mergeCell ref="F5:G5"/>
    <mergeCell ref="H5:I5"/>
    <mergeCell ref="J5:K5"/>
    <mergeCell ref="L5:M5"/>
    <mergeCell ref="N5:O5"/>
  </mergeCells>
  <pageMargins left="0.19652777777777777" right="0.19652777777777777" top="0.19652777777777777" bottom="0.19652777777777777" header="0.51180555555555551" footer="0.51180555555555551"/>
  <pageSetup paperSize="9" firstPageNumber="0" fitToHeight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L58"/>
  <sheetViews>
    <sheetView zoomScale="90" zoomScaleNormal="90" zoomScaleSheetLayoutView="70" workbookViewId="0">
      <selection activeCell="D59" sqref="D59"/>
    </sheetView>
  </sheetViews>
  <sheetFormatPr defaultColWidth="11.5703125" defaultRowHeight="12.75" x14ac:dyDescent="0.2"/>
  <cols>
    <col min="2" max="2" width="30.140625" customWidth="1"/>
    <col min="9" max="9" width="12.7109375" customWidth="1"/>
    <col min="10" max="10" width="14.140625" customWidth="1"/>
  </cols>
  <sheetData>
    <row r="1" spans="1:12" ht="18" x14ac:dyDescent="0.2">
      <c r="A1" s="39" t="s">
        <v>374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x14ac:dyDescent="0.2">
      <c r="A2" s="37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1" customFormat="1" ht="18" customHeight="1" x14ac:dyDescent="0.2">
      <c r="A4" s="5" t="s">
        <v>3</v>
      </c>
      <c r="B4" s="40" t="s">
        <v>375</v>
      </c>
      <c r="C4" s="5" t="s">
        <v>5</v>
      </c>
      <c r="D4" s="464" t="s">
        <v>6</v>
      </c>
      <c r="E4" s="464"/>
      <c r="F4" s="464"/>
      <c r="G4" s="464"/>
      <c r="H4" s="464"/>
      <c r="I4" s="464"/>
      <c r="J4" s="464"/>
      <c r="K4" s="4"/>
      <c r="L4" s="4"/>
    </row>
    <row r="5" spans="1:12" s="1" customFormat="1" ht="63.75" x14ac:dyDescent="0.2">
      <c r="A5" s="7" t="s">
        <v>7</v>
      </c>
      <c r="B5" s="8" t="s">
        <v>8</v>
      </c>
      <c r="C5" s="9" t="s">
        <v>9</v>
      </c>
      <c r="D5" s="30" t="s">
        <v>10</v>
      </c>
      <c r="E5" s="27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4"/>
      <c r="L5" s="4"/>
    </row>
    <row r="6" spans="1:12" s="1" customFormat="1" ht="31.5" x14ac:dyDescent="0.2">
      <c r="A6" s="13" t="s">
        <v>376</v>
      </c>
      <c r="B6" s="5" t="s">
        <v>377</v>
      </c>
      <c r="C6" s="7" t="s">
        <v>19</v>
      </c>
      <c r="D6" s="31" t="s">
        <v>378</v>
      </c>
      <c r="E6" s="28">
        <f t="shared" ref="E6:E11" si="0">D6*0.9</f>
        <v>1665</v>
      </c>
      <c r="F6" s="16" t="s">
        <v>185</v>
      </c>
      <c r="G6" s="16" t="s">
        <v>152</v>
      </c>
      <c r="H6" s="16" t="s">
        <v>153</v>
      </c>
      <c r="I6" s="12" t="s">
        <v>24</v>
      </c>
      <c r="J6" s="16" t="s">
        <v>25</v>
      </c>
      <c r="K6" s="4"/>
      <c r="L6" s="4"/>
    </row>
    <row r="7" spans="1:12" s="1" customFormat="1" ht="31.5" x14ac:dyDescent="0.2">
      <c r="A7" s="13" t="s">
        <v>379</v>
      </c>
      <c r="B7" s="5" t="s">
        <v>380</v>
      </c>
      <c r="C7" s="7" t="s">
        <v>19</v>
      </c>
      <c r="D7" s="31" t="s">
        <v>378</v>
      </c>
      <c r="E7" s="28">
        <f t="shared" si="0"/>
        <v>1665</v>
      </c>
      <c r="F7" s="16" t="s">
        <v>185</v>
      </c>
      <c r="G7" s="16" t="s">
        <v>152</v>
      </c>
      <c r="H7" s="16" t="s">
        <v>153</v>
      </c>
      <c r="I7" s="12" t="s">
        <v>24</v>
      </c>
      <c r="J7" s="16" t="s">
        <v>25</v>
      </c>
      <c r="K7" s="4"/>
      <c r="L7" s="4"/>
    </row>
    <row r="8" spans="1:12" s="1" customFormat="1" ht="31.5" x14ac:dyDescent="0.2">
      <c r="A8" s="13" t="s">
        <v>381</v>
      </c>
      <c r="B8" s="5" t="s">
        <v>382</v>
      </c>
      <c r="C8" s="7" t="s">
        <v>19</v>
      </c>
      <c r="D8" s="31" t="s">
        <v>383</v>
      </c>
      <c r="E8" s="28">
        <f t="shared" si="0"/>
        <v>1728</v>
      </c>
      <c r="F8" s="16" t="s">
        <v>185</v>
      </c>
      <c r="G8" s="16" t="s">
        <v>152</v>
      </c>
      <c r="H8" s="16" t="s">
        <v>153</v>
      </c>
      <c r="I8" s="12" t="s">
        <v>24</v>
      </c>
      <c r="J8" s="16" t="s">
        <v>25</v>
      </c>
      <c r="K8" s="4"/>
      <c r="L8" s="4"/>
    </row>
    <row r="9" spans="1:12" s="1" customFormat="1" ht="31.5" x14ac:dyDescent="0.2">
      <c r="A9" s="13" t="s">
        <v>384</v>
      </c>
      <c r="B9" s="5" t="s">
        <v>385</v>
      </c>
      <c r="C9" s="7" t="s">
        <v>19</v>
      </c>
      <c r="D9" s="31" t="s">
        <v>383</v>
      </c>
      <c r="E9" s="28">
        <f t="shared" si="0"/>
        <v>1728</v>
      </c>
      <c r="F9" s="16" t="s">
        <v>185</v>
      </c>
      <c r="G9" s="16" t="s">
        <v>152</v>
      </c>
      <c r="H9" s="16" t="s">
        <v>153</v>
      </c>
      <c r="I9" s="12" t="s">
        <v>24</v>
      </c>
      <c r="J9" s="16" t="s">
        <v>25</v>
      </c>
      <c r="K9" s="4"/>
      <c r="L9" s="4"/>
    </row>
    <row r="10" spans="1:12" s="1" customFormat="1" ht="31.5" x14ac:dyDescent="0.2">
      <c r="A10" s="13" t="s">
        <v>386</v>
      </c>
      <c r="B10" s="5" t="s">
        <v>387</v>
      </c>
      <c r="C10" s="7" t="s">
        <v>19</v>
      </c>
      <c r="D10" s="31" t="s">
        <v>388</v>
      </c>
      <c r="E10" s="28">
        <f t="shared" si="0"/>
        <v>1764</v>
      </c>
      <c r="F10" s="16" t="s">
        <v>185</v>
      </c>
      <c r="G10" s="16" t="s">
        <v>152</v>
      </c>
      <c r="H10" s="16" t="s">
        <v>153</v>
      </c>
      <c r="I10" s="12" t="s">
        <v>24</v>
      </c>
      <c r="J10" s="16" t="s">
        <v>25</v>
      </c>
      <c r="K10" s="4"/>
      <c r="L10" s="4"/>
    </row>
    <row r="11" spans="1:12" s="1" customFormat="1" ht="31.5" x14ac:dyDescent="0.2">
      <c r="A11" s="13" t="s">
        <v>389</v>
      </c>
      <c r="B11" s="5" t="s">
        <v>390</v>
      </c>
      <c r="C11" s="7" t="s">
        <v>19</v>
      </c>
      <c r="D11" s="31" t="s">
        <v>388</v>
      </c>
      <c r="E11" s="28">
        <f t="shared" si="0"/>
        <v>1764</v>
      </c>
      <c r="F11" s="16" t="s">
        <v>185</v>
      </c>
      <c r="G11" s="16" t="s">
        <v>152</v>
      </c>
      <c r="H11" s="16" t="s">
        <v>153</v>
      </c>
      <c r="I11" s="12" t="s">
        <v>24</v>
      </c>
      <c r="J11" s="16" t="s">
        <v>25</v>
      </c>
      <c r="K11" s="4"/>
      <c r="L11" s="4"/>
    </row>
    <row r="12" spans="1:12" s="1" customFormat="1" ht="15.75" x14ac:dyDescent="0.2">
      <c r="A12" s="4"/>
      <c r="B12" s="4"/>
      <c r="C12" s="4"/>
      <c r="D12" s="32"/>
      <c r="E12" s="28"/>
      <c r="F12" s="4"/>
      <c r="G12" s="4"/>
      <c r="H12" s="4"/>
      <c r="I12" s="4"/>
      <c r="J12" s="4"/>
      <c r="K12" s="4"/>
      <c r="L12" s="4"/>
    </row>
    <row r="13" spans="1:12" s="1" customFormat="1" ht="18" customHeight="1" x14ac:dyDescent="0.2">
      <c r="A13" s="5" t="s">
        <v>3</v>
      </c>
      <c r="B13" s="40" t="s">
        <v>391</v>
      </c>
      <c r="C13" s="5" t="s">
        <v>5</v>
      </c>
      <c r="D13" s="467" t="s">
        <v>6</v>
      </c>
      <c r="E13" s="467" t="e">
        <f>D13*0.9</f>
        <v>#VALUE!</v>
      </c>
      <c r="F13" s="467"/>
      <c r="G13" s="467"/>
      <c r="H13" s="467"/>
      <c r="I13" s="467"/>
      <c r="J13" s="467"/>
      <c r="K13" s="4"/>
      <c r="L13" s="4"/>
    </row>
    <row r="14" spans="1:12" s="1" customFormat="1" ht="63.75" x14ac:dyDescent="0.2">
      <c r="A14" s="7" t="s">
        <v>7</v>
      </c>
      <c r="B14" s="8" t="s">
        <v>8</v>
      </c>
      <c r="C14" s="9" t="s">
        <v>9</v>
      </c>
      <c r="D14" s="30" t="s">
        <v>10</v>
      </c>
      <c r="E14" s="28" t="s">
        <v>11</v>
      </c>
      <c r="F14" s="5" t="s">
        <v>12</v>
      </c>
      <c r="G14" s="5" t="s">
        <v>13</v>
      </c>
      <c r="H14" s="5" t="s">
        <v>14</v>
      </c>
      <c r="I14" s="12" t="s">
        <v>15</v>
      </c>
      <c r="J14" s="12" t="s">
        <v>16</v>
      </c>
      <c r="K14" s="4"/>
      <c r="L14" s="4"/>
    </row>
    <row r="15" spans="1:12" s="1" customFormat="1" ht="31.5" x14ac:dyDescent="0.2">
      <c r="A15" s="13" t="s">
        <v>392</v>
      </c>
      <c r="B15" s="5" t="s">
        <v>377</v>
      </c>
      <c r="C15" s="7" t="s">
        <v>19</v>
      </c>
      <c r="D15" s="31" t="s">
        <v>393</v>
      </c>
      <c r="E15" s="28">
        <f t="shared" ref="E15:E20" si="1">D15*0.9</f>
        <v>1215</v>
      </c>
      <c r="F15" s="13" t="s">
        <v>394</v>
      </c>
      <c r="G15" s="13" t="s">
        <v>395</v>
      </c>
      <c r="H15" s="13" t="s">
        <v>396</v>
      </c>
      <c r="I15" s="12" t="s">
        <v>24</v>
      </c>
      <c r="J15" s="16" t="s">
        <v>25</v>
      </c>
      <c r="K15" s="4"/>
      <c r="L15" s="4"/>
    </row>
    <row r="16" spans="1:12" s="1" customFormat="1" ht="31.5" x14ac:dyDescent="0.2">
      <c r="A16" s="13" t="s">
        <v>397</v>
      </c>
      <c r="B16" s="5" t="s">
        <v>380</v>
      </c>
      <c r="C16" s="7" t="s">
        <v>19</v>
      </c>
      <c r="D16" s="31" t="s">
        <v>393</v>
      </c>
      <c r="E16" s="28">
        <f t="shared" si="1"/>
        <v>1215</v>
      </c>
      <c r="F16" s="13" t="s">
        <v>394</v>
      </c>
      <c r="G16" s="13" t="s">
        <v>395</v>
      </c>
      <c r="H16" s="13" t="s">
        <v>396</v>
      </c>
      <c r="I16" s="12" t="s">
        <v>24</v>
      </c>
      <c r="J16" s="16" t="s">
        <v>25</v>
      </c>
      <c r="K16" s="4"/>
      <c r="L16" s="4"/>
    </row>
    <row r="17" spans="1:12" s="1" customFormat="1" ht="31.5" x14ac:dyDescent="0.2">
      <c r="A17" s="13" t="s">
        <v>398</v>
      </c>
      <c r="B17" s="5" t="s">
        <v>382</v>
      </c>
      <c r="C17" s="7" t="s">
        <v>19</v>
      </c>
      <c r="D17" s="31" t="s">
        <v>399</v>
      </c>
      <c r="E17" s="28">
        <f t="shared" si="1"/>
        <v>1296</v>
      </c>
      <c r="F17" s="13" t="s">
        <v>394</v>
      </c>
      <c r="G17" s="13" t="s">
        <v>395</v>
      </c>
      <c r="H17" s="13" t="s">
        <v>396</v>
      </c>
      <c r="I17" s="12" t="s">
        <v>24</v>
      </c>
      <c r="J17" s="16" t="s">
        <v>25</v>
      </c>
      <c r="K17" s="4"/>
      <c r="L17" s="4"/>
    </row>
    <row r="18" spans="1:12" s="1" customFormat="1" ht="31.5" x14ac:dyDescent="0.2">
      <c r="A18" s="13" t="s">
        <v>400</v>
      </c>
      <c r="B18" s="5" t="s">
        <v>385</v>
      </c>
      <c r="C18" s="7" t="s">
        <v>19</v>
      </c>
      <c r="D18" s="31" t="s">
        <v>399</v>
      </c>
      <c r="E18" s="28">
        <f t="shared" si="1"/>
        <v>1296</v>
      </c>
      <c r="F18" s="13" t="s">
        <v>394</v>
      </c>
      <c r="G18" s="13" t="s">
        <v>395</v>
      </c>
      <c r="H18" s="13" t="s">
        <v>396</v>
      </c>
      <c r="I18" s="12" t="s">
        <v>24</v>
      </c>
      <c r="J18" s="16" t="s">
        <v>25</v>
      </c>
      <c r="K18" s="4"/>
      <c r="L18" s="4"/>
    </row>
    <row r="19" spans="1:12" s="1" customFormat="1" ht="31.5" x14ac:dyDescent="0.2">
      <c r="A19" s="13" t="s">
        <v>401</v>
      </c>
      <c r="B19" s="5" t="s">
        <v>387</v>
      </c>
      <c r="C19" s="7" t="s">
        <v>19</v>
      </c>
      <c r="D19" s="31" t="s">
        <v>160</v>
      </c>
      <c r="E19" s="28">
        <f t="shared" si="1"/>
        <v>1341</v>
      </c>
      <c r="F19" s="13" t="s">
        <v>394</v>
      </c>
      <c r="G19" s="13" t="s">
        <v>395</v>
      </c>
      <c r="H19" s="13" t="s">
        <v>396</v>
      </c>
      <c r="I19" s="12" t="s">
        <v>24</v>
      </c>
      <c r="J19" s="16" t="s">
        <v>25</v>
      </c>
      <c r="K19" s="4"/>
      <c r="L19" s="4"/>
    </row>
    <row r="20" spans="1:12" s="1" customFormat="1" ht="31.5" x14ac:dyDescent="0.2">
      <c r="A20" s="13" t="s">
        <v>402</v>
      </c>
      <c r="B20" s="5" t="s">
        <v>390</v>
      </c>
      <c r="C20" s="7" t="s">
        <v>19</v>
      </c>
      <c r="D20" s="31" t="s">
        <v>160</v>
      </c>
      <c r="E20" s="28">
        <f t="shared" si="1"/>
        <v>1341</v>
      </c>
      <c r="F20" s="13" t="s">
        <v>394</v>
      </c>
      <c r="G20" s="13" t="s">
        <v>395</v>
      </c>
      <c r="H20" s="13" t="s">
        <v>396</v>
      </c>
      <c r="I20" s="12" t="s">
        <v>24</v>
      </c>
      <c r="J20" s="16" t="s">
        <v>25</v>
      </c>
      <c r="K20" s="4"/>
      <c r="L20" s="4"/>
    </row>
    <row r="21" spans="1:12" s="1" customFormat="1" ht="15.75" x14ac:dyDescent="0.2">
      <c r="A21" s="4"/>
      <c r="B21" s="4"/>
      <c r="C21" s="4"/>
      <c r="D21" s="32"/>
      <c r="E21" s="28"/>
      <c r="F21" s="4"/>
      <c r="G21" s="4"/>
      <c r="H21" s="4"/>
      <c r="I21" s="4"/>
      <c r="J21" s="4"/>
      <c r="K21" s="4"/>
      <c r="L21" s="4"/>
    </row>
    <row r="22" spans="1:12" s="1" customFormat="1" ht="31.5" customHeight="1" x14ac:dyDescent="0.2">
      <c r="A22" s="5" t="s">
        <v>3</v>
      </c>
      <c r="B22" s="21" t="s">
        <v>403</v>
      </c>
      <c r="C22" s="5" t="s">
        <v>5</v>
      </c>
      <c r="D22" s="470" t="s">
        <v>197</v>
      </c>
      <c r="E22" s="470" t="e">
        <f>D22*0.9</f>
        <v>#VALUE!</v>
      </c>
      <c r="F22" s="470"/>
      <c r="G22" s="470"/>
      <c r="H22" s="470"/>
      <c r="I22" s="470"/>
      <c r="J22" s="470"/>
      <c r="K22" s="4"/>
      <c r="L22" s="4"/>
    </row>
    <row r="23" spans="1:12" s="1" customFormat="1" ht="63.75" x14ac:dyDescent="0.2">
      <c r="A23" s="7" t="s">
        <v>7</v>
      </c>
      <c r="B23" s="8" t="s">
        <v>8</v>
      </c>
      <c r="C23" s="9" t="s">
        <v>9</v>
      </c>
      <c r="D23" s="30" t="s">
        <v>10</v>
      </c>
      <c r="E23" s="28" t="s">
        <v>11</v>
      </c>
      <c r="F23" s="5" t="s">
        <v>12</v>
      </c>
      <c r="G23" s="5" t="s">
        <v>13</v>
      </c>
      <c r="H23" s="5" t="s">
        <v>14</v>
      </c>
      <c r="I23" s="5" t="s">
        <v>15</v>
      </c>
      <c r="J23" s="12" t="s">
        <v>16</v>
      </c>
      <c r="K23" s="4"/>
      <c r="L23" s="4"/>
    </row>
    <row r="24" spans="1:12" s="1" customFormat="1" ht="39.75" x14ac:dyDescent="0.2">
      <c r="A24" s="13" t="s">
        <v>404</v>
      </c>
      <c r="B24" s="5" t="s">
        <v>405</v>
      </c>
      <c r="C24" s="7" t="s">
        <v>47</v>
      </c>
      <c r="D24" s="33" t="s">
        <v>406</v>
      </c>
      <c r="E24" s="28">
        <f t="shared" ref="E24:E29" si="2">D24*0.9</f>
        <v>363.6</v>
      </c>
      <c r="F24" s="13" t="s">
        <v>49</v>
      </c>
      <c r="G24" s="13" t="s">
        <v>50</v>
      </c>
      <c r="H24" s="13" t="s">
        <v>51</v>
      </c>
      <c r="I24" s="5" t="s">
        <v>52</v>
      </c>
      <c r="J24" s="16" t="s">
        <v>25</v>
      </c>
      <c r="K24" s="4"/>
      <c r="L24" s="4"/>
    </row>
    <row r="25" spans="1:12" s="1" customFormat="1" ht="39.75" x14ac:dyDescent="0.2">
      <c r="A25" s="13" t="s">
        <v>407</v>
      </c>
      <c r="B25" s="5" t="s">
        <v>408</v>
      </c>
      <c r="C25" s="7" t="s">
        <v>47</v>
      </c>
      <c r="D25" s="33" t="s">
        <v>406</v>
      </c>
      <c r="E25" s="28">
        <f t="shared" si="2"/>
        <v>363.6</v>
      </c>
      <c r="F25" s="13" t="s">
        <v>49</v>
      </c>
      <c r="G25" s="13" t="s">
        <v>50</v>
      </c>
      <c r="H25" s="13" t="s">
        <v>51</v>
      </c>
      <c r="I25" s="5" t="s">
        <v>52</v>
      </c>
      <c r="J25" s="16" t="s">
        <v>25</v>
      </c>
      <c r="K25" s="4"/>
      <c r="L25" s="4"/>
    </row>
    <row r="26" spans="1:12" s="1" customFormat="1" ht="24" x14ac:dyDescent="0.2">
      <c r="A26" s="13" t="s">
        <v>409</v>
      </c>
      <c r="B26" s="5" t="s">
        <v>410</v>
      </c>
      <c r="C26" s="7" t="s">
        <v>47</v>
      </c>
      <c r="D26" s="33" t="s">
        <v>406</v>
      </c>
      <c r="E26" s="28">
        <f t="shared" si="2"/>
        <v>363.6</v>
      </c>
      <c r="F26" s="13" t="s">
        <v>49</v>
      </c>
      <c r="G26" s="13" t="s">
        <v>50</v>
      </c>
      <c r="H26" s="13" t="s">
        <v>51</v>
      </c>
      <c r="I26" s="5" t="s">
        <v>52</v>
      </c>
      <c r="J26" s="16" t="s">
        <v>25</v>
      </c>
      <c r="K26" s="4"/>
      <c r="L26" s="4"/>
    </row>
    <row r="27" spans="1:12" s="1" customFormat="1" ht="39.75" x14ac:dyDescent="0.2">
      <c r="A27" s="13" t="s">
        <v>411</v>
      </c>
      <c r="B27" s="5" t="s">
        <v>412</v>
      </c>
      <c r="C27" s="7" t="s">
        <v>47</v>
      </c>
      <c r="D27" s="33" t="s">
        <v>406</v>
      </c>
      <c r="E27" s="28">
        <f t="shared" si="2"/>
        <v>363.6</v>
      </c>
      <c r="F27" s="13" t="s">
        <v>49</v>
      </c>
      <c r="G27" s="13" t="s">
        <v>50</v>
      </c>
      <c r="H27" s="13" t="s">
        <v>51</v>
      </c>
      <c r="I27" s="5" t="s">
        <v>52</v>
      </c>
      <c r="J27" s="16" t="s">
        <v>25</v>
      </c>
      <c r="K27" s="4"/>
      <c r="L27" s="4"/>
    </row>
    <row r="28" spans="1:12" s="1" customFormat="1" ht="24" x14ac:dyDescent="0.2">
      <c r="A28" s="13" t="s">
        <v>413</v>
      </c>
      <c r="B28" s="5" t="s">
        <v>414</v>
      </c>
      <c r="C28" s="7" t="s">
        <v>47</v>
      </c>
      <c r="D28" s="33" t="s">
        <v>406</v>
      </c>
      <c r="E28" s="28">
        <f t="shared" si="2"/>
        <v>363.6</v>
      </c>
      <c r="F28" s="13" t="s">
        <v>49</v>
      </c>
      <c r="G28" s="13" t="s">
        <v>50</v>
      </c>
      <c r="H28" s="13" t="s">
        <v>51</v>
      </c>
      <c r="I28" s="5" t="s">
        <v>52</v>
      </c>
      <c r="J28" s="16" t="s">
        <v>25</v>
      </c>
      <c r="K28" s="4"/>
      <c r="L28" s="4"/>
    </row>
    <row r="29" spans="1:12" s="1" customFormat="1" ht="39.75" x14ac:dyDescent="0.2">
      <c r="A29" s="13" t="s">
        <v>415</v>
      </c>
      <c r="B29" s="5" t="s">
        <v>416</v>
      </c>
      <c r="C29" s="7" t="s">
        <v>47</v>
      </c>
      <c r="D29" s="33" t="s">
        <v>406</v>
      </c>
      <c r="E29" s="28">
        <f t="shared" si="2"/>
        <v>363.6</v>
      </c>
      <c r="F29" s="13" t="s">
        <v>49</v>
      </c>
      <c r="G29" s="13" t="s">
        <v>50</v>
      </c>
      <c r="H29" s="13" t="s">
        <v>51</v>
      </c>
      <c r="I29" s="5" t="s">
        <v>52</v>
      </c>
      <c r="J29" s="16" t="s">
        <v>25</v>
      </c>
      <c r="K29" s="4"/>
      <c r="L29" s="4"/>
    </row>
    <row r="30" spans="1:12" s="1" customFormat="1" ht="15.75" x14ac:dyDescent="0.2">
      <c r="A30" s="4"/>
      <c r="B30" s="4"/>
      <c r="C30" s="4"/>
      <c r="D30" s="32"/>
      <c r="E30" s="28"/>
      <c r="F30" s="4"/>
      <c r="G30" s="4"/>
      <c r="H30" s="4"/>
      <c r="I30" s="4"/>
      <c r="J30" s="4"/>
      <c r="K30" s="4"/>
      <c r="L30" s="4"/>
    </row>
    <row r="31" spans="1:12" s="1" customFormat="1" ht="32.1" customHeight="1" x14ac:dyDescent="0.2">
      <c r="A31" s="5" t="s">
        <v>3</v>
      </c>
      <c r="B31" s="7" t="s">
        <v>61</v>
      </c>
      <c r="C31" s="5" t="s">
        <v>5</v>
      </c>
      <c r="D31" s="467" t="s">
        <v>6</v>
      </c>
      <c r="E31" s="467" t="e">
        <f>D31*0.9</f>
        <v>#VALUE!</v>
      </c>
      <c r="F31" s="467"/>
      <c r="G31" s="467"/>
      <c r="H31" s="467"/>
      <c r="I31" s="467"/>
      <c r="J31" s="467"/>
      <c r="K31" s="4"/>
      <c r="L31" s="4"/>
    </row>
    <row r="32" spans="1:12" s="1" customFormat="1" ht="63.75" x14ac:dyDescent="0.2">
      <c r="A32" s="7" t="s">
        <v>7</v>
      </c>
      <c r="B32" s="8" t="s">
        <v>8</v>
      </c>
      <c r="C32" s="9" t="s">
        <v>9</v>
      </c>
      <c r="D32" s="30" t="s">
        <v>10</v>
      </c>
      <c r="E32" s="28" t="s">
        <v>11</v>
      </c>
      <c r="F32" s="5" t="s">
        <v>12</v>
      </c>
      <c r="G32" s="5" t="s">
        <v>13</v>
      </c>
      <c r="H32" s="12" t="s">
        <v>14</v>
      </c>
      <c r="I32" s="12" t="s">
        <v>15</v>
      </c>
      <c r="J32" s="12" t="s">
        <v>16</v>
      </c>
      <c r="K32" s="4"/>
      <c r="L32" s="4"/>
    </row>
    <row r="33" spans="1:12" s="1" customFormat="1" ht="55.5" x14ac:dyDescent="0.2">
      <c r="A33" s="13" t="s">
        <v>417</v>
      </c>
      <c r="B33" s="5" t="s">
        <v>418</v>
      </c>
      <c r="C33" s="7" t="s">
        <v>65</v>
      </c>
      <c r="D33" s="31" t="s">
        <v>66</v>
      </c>
      <c r="E33" s="28">
        <f t="shared" ref="E33:E38" si="3">D33*0.9</f>
        <v>1575</v>
      </c>
      <c r="F33" s="13" t="s">
        <v>67</v>
      </c>
      <c r="G33" s="23" t="s">
        <v>68</v>
      </c>
      <c r="H33" s="16" t="s">
        <v>68</v>
      </c>
      <c r="I33" s="12" t="s">
        <v>69</v>
      </c>
      <c r="J33" s="16" t="s">
        <v>70</v>
      </c>
      <c r="K33" s="4"/>
      <c r="L33" s="4"/>
    </row>
    <row r="34" spans="1:12" s="1" customFormat="1" ht="55.5" x14ac:dyDescent="0.2">
      <c r="A34" s="13" t="s">
        <v>419</v>
      </c>
      <c r="B34" s="5" t="s">
        <v>420</v>
      </c>
      <c r="C34" s="7" t="s">
        <v>65</v>
      </c>
      <c r="D34" s="31" t="s">
        <v>66</v>
      </c>
      <c r="E34" s="28">
        <f t="shared" si="3"/>
        <v>1575</v>
      </c>
      <c r="F34" s="13" t="s">
        <v>67</v>
      </c>
      <c r="G34" s="23" t="s">
        <v>68</v>
      </c>
      <c r="H34" s="16" t="s">
        <v>68</v>
      </c>
      <c r="I34" s="12" t="s">
        <v>69</v>
      </c>
      <c r="J34" s="16" t="s">
        <v>70</v>
      </c>
      <c r="K34" s="4"/>
      <c r="L34" s="4"/>
    </row>
    <row r="35" spans="1:12" s="1" customFormat="1" ht="55.5" x14ac:dyDescent="0.2">
      <c r="A35" s="13" t="s">
        <v>421</v>
      </c>
      <c r="B35" s="5" t="s">
        <v>422</v>
      </c>
      <c r="C35" s="7" t="s">
        <v>65</v>
      </c>
      <c r="D35" s="31" t="s">
        <v>66</v>
      </c>
      <c r="E35" s="28">
        <f t="shared" si="3"/>
        <v>1575</v>
      </c>
      <c r="F35" s="13" t="s">
        <v>67</v>
      </c>
      <c r="G35" s="23" t="s">
        <v>68</v>
      </c>
      <c r="H35" s="16" t="s">
        <v>68</v>
      </c>
      <c r="I35" s="12" t="s">
        <v>69</v>
      </c>
      <c r="J35" s="16" t="s">
        <v>70</v>
      </c>
      <c r="K35" s="4"/>
      <c r="L35" s="4"/>
    </row>
    <row r="36" spans="1:12" s="1" customFormat="1" ht="55.5" x14ac:dyDescent="0.2">
      <c r="A36" s="13" t="s">
        <v>423</v>
      </c>
      <c r="B36" s="5" t="s">
        <v>424</v>
      </c>
      <c r="C36" s="7" t="s">
        <v>65</v>
      </c>
      <c r="D36" s="31" t="s">
        <v>66</v>
      </c>
      <c r="E36" s="28">
        <f t="shared" si="3"/>
        <v>1575</v>
      </c>
      <c r="F36" s="13" t="s">
        <v>67</v>
      </c>
      <c r="G36" s="23" t="s">
        <v>68</v>
      </c>
      <c r="H36" s="16" t="s">
        <v>68</v>
      </c>
      <c r="I36" s="12" t="s">
        <v>69</v>
      </c>
      <c r="J36" s="16" t="s">
        <v>70</v>
      </c>
      <c r="K36" s="4"/>
      <c r="L36" s="4"/>
    </row>
    <row r="37" spans="1:12" s="1" customFormat="1" ht="55.5" x14ac:dyDescent="0.2">
      <c r="A37" s="13" t="s">
        <v>425</v>
      </c>
      <c r="B37" s="5" t="s">
        <v>426</v>
      </c>
      <c r="C37" s="7" t="s">
        <v>65</v>
      </c>
      <c r="D37" s="31" t="s">
        <v>66</v>
      </c>
      <c r="E37" s="28">
        <f t="shared" si="3"/>
        <v>1575</v>
      </c>
      <c r="F37" s="13" t="s">
        <v>67</v>
      </c>
      <c r="G37" s="23" t="s">
        <v>68</v>
      </c>
      <c r="H37" s="16" t="s">
        <v>68</v>
      </c>
      <c r="I37" s="12" t="s">
        <v>69</v>
      </c>
      <c r="J37" s="16" t="s">
        <v>70</v>
      </c>
      <c r="K37" s="4"/>
      <c r="L37" s="4"/>
    </row>
    <row r="38" spans="1:12" s="1" customFormat="1" ht="55.5" x14ac:dyDescent="0.2">
      <c r="A38" s="13" t="s">
        <v>427</v>
      </c>
      <c r="B38" s="5" t="s">
        <v>428</v>
      </c>
      <c r="C38" s="7" t="s">
        <v>65</v>
      </c>
      <c r="D38" s="31" t="s">
        <v>66</v>
      </c>
      <c r="E38" s="28">
        <f t="shared" si="3"/>
        <v>1575</v>
      </c>
      <c r="F38" s="13" t="s">
        <v>67</v>
      </c>
      <c r="G38" s="23" t="s">
        <v>68</v>
      </c>
      <c r="H38" s="16" t="s">
        <v>68</v>
      </c>
      <c r="I38" s="12" t="s">
        <v>69</v>
      </c>
      <c r="J38" s="16" t="s">
        <v>70</v>
      </c>
      <c r="K38" s="4"/>
      <c r="L38" s="4"/>
    </row>
    <row r="39" spans="1:12" s="1" customFormat="1" ht="15.75" x14ac:dyDescent="0.2">
      <c r="A39" s="4"/>
      <c r="B39" s="4"/>
      <c r="C39" s="4"/>
      <c r="D39" s="32"/>
      <c r="E39" s="28"/>
      <c r="F39" s="4"/>
      <c r="G39" s="4"/>
      <c r="H39" s="4"/>
      <c r="I39" s="4"/>
      <c r="J39" s="4"/>
      <c r="K39" s="4"/>
      <c r="L39" s="4"/>
    </row>
    <row r="40" spans="1:12" s="1" customFormat="1" ht="24" customHeight="1" x14ac:dyDescent="0.2">
      <c r="A40" s="5" t="s">
        <v>3</v>
      </c>
      <c r="B40" s="21" t="s">
        <v>79</v>
      </c>
      <c r="C40" s="5" t="s">
        <v>5</v>
      </c>
      <c r="D40" s="467" t="s">
        <v>6</v>
      </c>
      <c r="E40" s="467" t="e">
        <f>D40*0.9</f>
        <v>#VALUE!</v>
      </c>
      <c r="F40" s="467"/>
      <c r="G40" s="467"/>
      <c r="H40" s="467"/>
      <c r="I40" s="467"/>
      <c r="J40" s="467"/>
      <c r="K40" s="4"/>
      <c r="L40" s="4"/>
    </row>
    <row r="41" spans="1:12" s="1" customFormat="1" ht="63.75" x14ac:dyDescent="0.2">
      <c r="A41" s="7" t="s">
        <v>7</v>
      </c>
      <c r="B41" s="8" t="s">
        <v>8</v>
      </c>
      <c r="C41" s="9" t="s">
        <v>9</v>
      </c>
      <c r="D41" s="30" t="s">
        <v>10</v>
      </c>
      <c r="E41" s="28" t="s">
        <v>11</v>
      </c>
      <c r="F41" s="5" t="s">
        <v>12</v>
      </c>
      <c r="G41" s="5" t="s">
        <v>13</v>
      </c>
      <c r="H41" s="5" t="s">
        <v>14</v>
      </c>
      <c r="I41" s="5" t="s">
        <v>15</v>
      </c>
      <c r="J41" s="12" t="s">
        <v>16</v>
      </c>
      <c r="K41" s="4"/>
      <c r="L41" s="4"/>
    </row>
    <row r="42" spans="1:12" s="1" customFormat="1" ht="55.5" x14ac:dyDescent="0.2">
      <c r="A42" s="13" t="s">
        <v>429</v>
      </c>
      <c r="B42" s="5" t="s">
        <v>430</v>
      </c>
      <c r="C42" s="7" t="s">
        <v>65</v>
      </c>
      <c r="D42" s="31" t="s">
        <v>82</v>
      </c>
      <c r="E42" s="28">
        <f>D42*0.9</f>
        <v>2835</v>
      </c>
      <c r="F42" s="13" t="s">
        <v>67</v>
      </c>
      <c r="G42" s="23" t="s">
        <v>68</v>
      </c>
      <c r="H42" s="23" t="s">
        <v>68</v>
      </c>
      <c r="I42" s="5" t="s">
        <v>69</v>
      </c>
      <c r="J42" s="16" t="s">
        <v>70</v>
      </c>
      <c r="K42" s="4"/>
      <c r="L42" s="4"/>
    </row>
    <row r="43" spans="1:12" s="1" customFormat="1" ht="55.5" x14ac:dyDescent="0.2">
      <c r="A43" s="13" t="s">
        <v>431</v>
      </c>
      <c r="B43" s="5" t="s">
        <v>432</v>
      </c>
      <c r="C43" s="7" t="s">
        <v>65</v>
      </c>
      <c r="D43" s="31" t="s">
        <v>82</v>
      </c>
      <c r="E43" s="28">
        <f>D43*0.9</f>
        <v>2835</v>
      </c>
      <c r="F43" s="13" t="s">
        <v>67</v>
      </c>
      <c r="G43" s="23" t="s">
        <v>68</v>
      </c>
      <c r="H43" s="23" t="s">
        <v>68</v>
      </c>
      <c r="I43" s="5" t="s">
        <v>69</v>
      </c>
      <c r="J43" s="16" t="s">
        <v>70</v>
      </c>
      <c r="K43" s="4"/>
      <c r="L43" s="4"/>
    </row>
    <row r="44" spans="1:12" s="1" customFormat="1" ht="55.5" x14ac:dyDescent="0.2">
      <c r="A44" s="13" t="s">
        <v>433</v>
      </c>
      <c r="B44" s="5" t="s">
        <v>434</v>
      </c>
      <c r="C44" s="7" t="s">
        <v>65</v>
      </c>
      <c r="D44" s="31" t="s">
        <v>82</v>
      </c>
      <c r="E44" s="28">
        <f>D44*0.9</f>
        <v>2835</v>
      </c>
      <c r="F44" s="13" t="s">
        <v>67</v>
      </c>
      <c r="G44" s="23" t="s">
        <v>68</v>
      </c>
      <c r="H44" s="23" t="s">
        <v>68</v>
      </c>
      <c r="I44" s="5" t="s">
        <v>69</v>
      </c>
      <c r="J44" s="16" t="s">
        <v>70</v>
      </c>
      <c r="K44" s="4"/>
      <c r="L44" s="4"/>
    </row>
    <row r="45" spans="1:12" s="1" customFormat="1" ht="55.5" x14ac:dyDescent="0.2">
      <c r="A45" s="13" t="s">
        <v>435</v>
      </c>
      <c r="B45" s="5" t="s">
        <v>436</v>
      </c>
      <c r="C45" s="7" t="s">
        <v>65</v>
      </c>
      <c r="D45" s="31" t="s">
        <v>82</v>
      </c>
      <c r="E45" s="28">
        <f>D45*0.9</f>
        <v>2835</v>
      </c>
      <c r="F45" s="13" t="s">
        <v>67</v>
      </c>
      <c r="G45" s="23" t="s">
        <v>68</v>
      </c>
      <c r="H45" s="23" t="s">
        <v>68</v>
      </c>
      <c r="I45" s="5" t="s">
        <v>69</v>
      </c>
      <c r="J45" s="16" t="s">
        <v>70</v>
      </c>
      <c r="K45" s="4"/>
      <c r="L45" s="4"/>
    </row>
    <row r="46" spans="1:12" s="1" customFormat="1" ht="15.75" x14ac:dyDescent="0.2">
      <c r="A46" s="4"/>
      <c r="B46" s="4"/>
      <c r="C46" s="4"/>
      <c r="D46" s="32"/>
      <c r="E46" s="28"/>
      <c r="F46" s="4"/>
      <c r="G46" s="4"/>
      <c r="H46" s="4"/>
      <c r="I46" s="4"/>
      <c r="J46" s="4"/>
      <c r="K46" s="4"/>
      <c r="L46" s="4"/>
    </row>
    <row r="47" spans="1:12" s="1" customFormat="1" ht="26.85" customHeight="1" x14ac:dyDescent="0.2">
      <c r="A47" s="5" t="s">
        <v>3</v>
      </c>
      <c r="B47" s="21" t="s">
        <v>79</v>
      </c>
      <c r="C47" s="5" t="s">
        <v>5</v>
      </c>
      <c r="D47" s="467" t="s">
        <v>6</v>
      </c>
      <c r="E47" s="467" t="e">
        <f>D47*0.9</f>
        <v>#VALUE!</v>
      </c>
      <c r="F47" s="467"/>
      <c r="G47" s="467"/>
      <c r="H47" s="467"/>
      <c r="I47" s="467"/>
      <c r="J47" s="467"/>
      <c r="K47" s="4"/>
      <c r="L47" s="4"/>
    </row>
    <row r="48" spans="1:12" s="1" customFormat="1" ht="63.75" x14ac:dyDescent="0.2">
      <c r="A48" s="7" t="s">
        <v>7</v>
      </c>
      <c r="B48" s="8" t="s">
        <v>8</v>
      </c>
      <c r="C48" s="9" t="s">
        <v>9</v>
      </c>
      <c r="D48" s="30" t="s">
        <v>10</v>
      </c>
      <c r="E48" s="28" t="s">
        <v>11</v>
      </c>
      <c r="F48" s="5" t="s">
        <v>12</v>
      </c>
      <c r="G48" s="5" t="s">
        <v>13</v>
      </c>
      <c r="H48" s="5" t="s">
        <v>14</v>
      </c>
      <c r="I48" s="5" t="s">
        <v>15</v>
      </c>
      <c r="J48" s="12" t="s">
        <v>16</v>
      </c>
      <c r="K48" s="4"/>
      <c r="L48" s="4"/>
    </row>
    <row r="49" spans="1:12" s="1" customFormat="1" ht="55.5" x14ac:dyDescent="0.2">
      <c r="A49" s="13" t="s">
        <v>437</v>
      </c>
      <c r="B49" s="5" t="s">
        <v>438</v>
      </c>
      <c r="C49" s="7" t="s">
        <v>65</v>
      </c>
      <c r="D49" s="31" t="s">
        <v>82</v>
      </c>
      <c r="E49" s="28">
        <f t="shared" ref="E49:E56" si="4">D49*0.9</f>
        <v>2835</v>
      </c>
      <c r="F49" s="13" t="s">
        <v>67</v>
      </c>
      <c r="G49" s="23" t="s">
        <v>68</v>
      </c>
      <c r="H49" s="23" t="s">
        <v>68</v>
      </c>
      <c r="I49" s="5" t="s">
        <v>69</v>
      </c>
      <c r="J49" s="16" t="s">
        <v>70</v>
      </c>
      <c r="K49" s="4"/>
      <c r="L49" s="4"/>
    </row>
    <row r="50" spans="1:12" s="1" customFormat="1" ht="55.5" x14ac:dyDescent="0.2">
      <c r="A50" s="13" t="s">
        <v>439</v>
      </c>
      <c r="B50" s="5" t="s">
        <v>440</v>
      </c>
      <c r="C50" s="7" t="s">
        <v>65</v>
      </c>
      <c r="D50" s="31" t="s">
        <v>82</v>
      </c>
      <c r="E50" s="28">
        <f t="shared" si="4"/>
        <v>2835</v>
      </c>
      <c r="F50" s="13" t="s">
        <v>67</v>
      </c>
      <c r="G50" s="23" t="s">
        <v>68</v>
      </c>
      <c r="H50" s="23" t="s">
        <v>68</v>
      </c>
      <c r="I50" s="5" t="s">
        <v>69</v>
      </c>
      <c r="J50" s="16" t="s">
        <v>70</v>
      </c>
      <c r="K50" s="4"/>
      <c r="L50" s="4"/>
    </row>
    <row r="51" spans="1:12" s="1" customFormat="1" ht="55.5" x14ac:dyDescent="0.2">
      <c r="A51" s="13" t="s">
        <v>441</v>
      </c>
      <c r="B51" s="5" t="s">
        <v>442</v>
      </c>
      <c r="C51" s="7" t="s">
        <v>65</v>
      </c>
      <c r="D51" s="31" t="s">
        <v>82</v>
      </c>
      <c r="E51" s="28">
        <f t="shared" si="4"/>
        <v>2835</v>
      </c>
      <c r="F51" s="13" t="s">
        <v>67</v>
      </c>
      <c r="G51" s="23" t="s">
        <v>68</v>
      </c>
      <c r="H51" s="23" t="s">
        <v>68</v>
      </c>
      <c r="I51" s="5" t="s">
        <v>69</v>
      </c>
      <c r="J51" s="16" t="s">
        <v>70</v>
      </c>
      <c r="K51" s="4"/>
      <c r="L51" s="4"/>
    </row>
    <row r="52" spans="1:12" s="1" customFormat="1" ht="55.5" x14ac:dyDescent="0.2">
      <c r="A52" s="13" t="s">
        <v>443</v>
      </c>
      <c r="B52" s="5" t="s">
        <v>444</v>
      </c>
      <c r="C52" s="7" t="s">
        <v>65</v>
      </c>
      <c r="D52" s="31" t="s">
        <v>82</v>
      </c>
      <c r="E52" s="28">
        <f t="shared" si="4"/>
        <v>2835</v>
      </c>
      <c r="F52" s="13" t="s">
        <v>67</v>
      </c>
      <c r="G52" s="23" t="s">
        <v>68</v>
      </c>
      <c r="H52" s="23" t="s">
        <v>68</v>
      </c>
      <c r="I52" s="5" t="s">
        <v>69</v>
      </c>
      <c r="J52" s="16" t="s">
        <v>70</v>
      </c>
      <c r="K52" s="4"/>
      <c r="L52" s="4"/>
    </row>
    <row r="53" spans="1:12" s="1" customFormat="1" ht="55.5" x14ac:dyDescent="0.2">
      <c r="A53" s="13" t="s">
        <v>445</v>
      </c>
      <c r="B53" s="5" t="s">
        <v>446</v>
      </c>
      <c r="C53" s="7" t="s">
        <v>65</v>
      </c>
      <c r="D53" s="31" t="s">
        <v>82</v>
      </c>
      <c r="E53" s="28">
        <f t="shared" si="4"/>
        <v>2835</v>
      </c>
      <c r="F53" s="13" t="s">
        <v>67</v>
      </c>
      <c r="G53" s="23" t="s">
        <v>68</v>
      </c>
      <c r="H53" s="23" t="s">
        <v>68</v>
      </c>
      <c r="I53" s="5" t="s">
        <v>69</v>
      </c>
      <c r="J53" s="16" t="s">
        <v>70</v>
      </c>
      <c r="K53" s="4"/>
      <c r="L53" s="4"/>
    </row>
    <row r="54" spans="1:12" s="1" customFormat="1" ht="55.5" x14ac:dyDescent="0.2">
      <c r="A54" s="13" t="s">
        <v>447</v>
      </c>
      <c r="B54" s="5" t="s">
        <v>448</v>
      </c>
      <c r="C54" s="7" t="s">
        <v>65</v>
      </c>
      <c r="D54" s="31" t="s">
        <v>82</v>
      </c>
      <c r="E54" s="28">
        <f t="shared" si="4"/>
        <v>2835</v>
      </c>
      <c r="F54" s="13" t="s">
        <v>67</v>
      </c>
      <c r="G54" s="23" t="s">
        <v>68</v>
      </c>
      <c r="H54" s="23" t="s">
        <v>68</v>
      </c>
      <c r="I54" s="5" t="s">
        <v>69</v>
      </c>
      <c r="J54" s="16" t="s">
        <v>70</v>
      </c>
      <c r="K54" s="4"/>
      <c r="L54" s="4"/>
    </row>
    <row r="55" spans="1:12" s="1" customFormat="1" ht="55.5" x14ac:dyDescent="0.2">
      <c r="A55" s="13" t="s">
        <v>449</v>
      </c>
      <c r="B55" s="5" t="s">
        <v>450</v>
      </c>
      <c r="C55" s="7" t="s">
        <v>65</v>
      </c>
      <c r="D55" s="31" t="s">
        <v>82</v>
      </c>
      <c r="E55" s="28">
        <f t="shared" si="4"/>
        <v>2835</v>
      </c>
      <c r="F55" s="13" t="s">
        <v>67</v>
      </c>
      <c r="G55" s="23" t="s">
        <v>68</v>
      </c>
      <c r="H55" s="23" t="s">
        <v>68</v>
      </c>
      <c r="I55" s="5" t="s">
        <v>69</v>
      </c>
      <c r="J55" s="16" t="s">
        <v>70</v>
      </c>
      <c r="K55" s="4"/>
      <c r="L55" s="4"/>
    </row>
    <row r="56" spans="1:12" s="1" customFormat="1" ht="55.5" x14ac:dyDescent="0.2">
      <c r="A56" s="13" t="s">
        <v>451</v>
      </c>
      <c r="B56" s="5" t="s">
        <v>452</v>
      </c>
      <c r="C56" s="7" t="s">
        <v>65</v>
      </c>
      <c r="D56" s="31" t="s">
        <v>82</v>
      </c>
      <c r="E56" s="28">
        <f t="shared" si="4"/>
        <v>2835</v>
      </c>
      <c r="F56" s="13" t="s">
        <v>67</v>
      </c>
      <c r="G56" s="23" t="s">
        <v>68</v>
      </c>
      <c r="H56" s="23" t="s">
        <v>68</v>
      </c>
      <c r="I56" s="5" t="s">
        <v>69</v>
      </c>
      <c r="J56" s="16" t="s">
        <v>70</v>
      </c>
      <c r="K56" s="4"/>
      <c r="L56" s="4"/>
    </row>
    <row r="57" spans="1:12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">
      <c r="A58" s="41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</sheetData>
  <sheetProtection selectLockedCells="1" selectUnlockedCells="1"/>
  <mergeCells count="6">
    <mergeCell ref="D47:J47"/>
    <mergeCell ref="D4:J4"/>
    <mergeCell ref="D13:J13"/>
    <mergeCell ref="D22:J22"/>
    <mergeCell ref="D31:J31"/>
    <mergeCell ref="D40:J40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L49"/>
  <sheetViews>
    <sheetView zoomScale="90" zoomScaleNormal="90" zoomScaleSheetLayoutView="70" workbookViewId="0">
      <selection activeCell="C46" sqref="C46"/>
    </sheetView>
  </sheetViews>
  <sheetFormatPr defaultColWidth="11.5703125" defaultRowHeight="12.75" x14ac:dyDescent="0.2"/>
  <cols>
    <col min="2" max="2" width="35" customWidth="1"/>
    <col min="9" max="9" width="12.42578125" customWidth="1"/>
    <col min="10" max="10" width="13.5703125" customWidth="1"/>
  </cols>
  <sheetData>
    <row r="1" spans="1:12" s="1" customFormat="1" ht="15.75" x14ac:dyDescent="0.2">
      <c r="A1" s="3" t="s">
        <v>453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.75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18" customHeight="1" x14ac:dyDescent="0.2">
      <c r="A4" s="5" t="s">
        <v>3</v>
      </c>
      <c r="B4" s="6" t="s">
        <v>4</v>
      </c>
      <c r="C4" s="5" t="s">
        <v>5</v>
      </c>
      <c r="D4" s="464" t="s">
        <v>6</v>
      </c>
      <c r="E4" s="464"/>
      <c r="F4" s="464"/>
      <c r="G4" s="464"/>
      <c r="H4" s="464"/>
      <c r="I4" s="464"/>
      <c r="J4" s="464"/>
      <c r="K4" s="4"/>
      <c r="L4" s="4"/>
    </row>
    <row r="5" spans="1:12" s="1" customFormat="1" ht="71.25" x14ac:dyDescent="0.2">
      <c r="A5" s="7" t="s">
        <v>7</v>
      </c>
      <c r="B5" s="8" t="s">
        <v>8</v>
      </c>
      <c r="C5" s="9" t="s">
        <v>9</v>
      </c>
      <c r="D5" s="30" t="s">
        <v>10</v>
      </c>
      <c r="E5" s="27" t="s">
        <v>11</v>
      </c>
      <c r="F5" s="5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4"/>
      <c r="L5" s="4"/>
    </row>
    <row r="6" spans="1:12" s="1" customFormat="1" ht="31.5" x14ac:dyDescent="0.2">
      <c r="A6" s="13" t="s">
        <v>454</v>
      </c>
      <c r="B6" s="5" t="s">
        <v>455</v>
      </c>
      <c r="C6" s="7" t="s">
        <v>19</v>
      </c>
      <c r="D6" s="31" t="s">
        <v>456</v>
      </c>
      <c r="E6" s="28">
        <f t="shared" ref="E6:E16" si="0">D6*0.9</f>
        <v>1116</v>
      </c>
      <c r="F6" s="13" t="s">
        <v>21</v>
      </c>
      <c r="G6" s="16" t="s">
        <v>22</v>
      </c>
      <c r="H6" s="16" t="s">
        <v>23</v>
      </c>
      <c r="I6" s="12" t="s">
        <v>24</v>
      </c>
      <c r="J6" s="16" t="s">
        <v>25</v>
      </c>
      <c r="K6" s="4"/>
      <c r="L6" s="4"/>
    </row>
    <row r="7" spans="1:12" s="1" customFormat="1" ht="31.5" x14ac:dyDescent="0.2">
      <c r="A7" s="13" t="s">
        <v>457</v>
      </c>
      <c r="B7" s="5" t="s">
        <v>458</v>
      </c>
      <c r="C7" s="7" t="s">
        <v>19</v>
      </c>
      <c r="D7" s="31" t="s">
        <v>456</v>
      </c>
      <c r="E7" s="28">
        <f t="shared" si="0"/>
        <v>1116</v>
      </c>
      <c r="F7" s="13" t="s">
        <v>21</v>
      </c>
      <c r="G7" s="16" t="s">
        <v>22</v>
      </c>
      <c r="H7" s="16" t="s">
        <v>23</v>
      </c>
      <c r="I7" s="12" t="s">
        <v>24</v>
      </c>
      <c r="J7" s="16" t="s">
        <v>25</v>
      </c>
      <c r="K7" s="4"/>
      <c r="L7" s="4"/>
    </row>
    <row r="8" spans="1:12" s="1" customFormat="1" ht="31.5" x14ac:dyDescent="0.2">
      <c r="A8" s="13" t="s">
        <v>459</v>
      </c>
      <c r="B8" s="5" t="s">
        <v>460</v>
      </c>
      <c r="C8" s="7" t="s">
        <v>19</v>
      </c>
      <c r="D8" s="31" t="s">
        <v>456</v>
      </c>
      <c r="E8" s="28">
        <f t="shared" si="0"/>
        <v>1116</v>
      </c>
      <c r="F8" s="13" t="s">
        <v>21</v>
      </c>
      <c r="G8" s="16" t="s">
        <v>22</v>
      </c>
      <c r="H8" s="16" t="s">
        <v>23</v>
      </c>
      <c r="I8" s="12" t="s">
        <v>24</v>
      </c>
      <c r="J8" s="16" t="s">
        <v>25</v>
      </c>
      <c r="K8" s="4"/>
      <c r="L8" s="4"/>
    </row>
    <row r="9" spans="1:12" s="1" customFormat="1" ht="31.5" x14ac:dyDescent="0.2">
      <c r="A9" s="13" t="s">
        <v>461</v>
      </c>
      <c r="B9" s="5" t="s">
        <v>462</v>
      </c>
      <c r="C9" s="7" t="s">
        <v>19</v>
      </c>
      <c r="D9" s="31" t="s">
        <v>456</v>
      </c>
      <c r="E9" s="28">
        <f t="shared" si="0"/>
        <v>1116</v>
      </c>
      <c r="F9" s="13" t="s">
        <v>21</v>
      </c>
      <c r="G9" s="16" t="s">
        <v>22</v>
      </c>
      <c r="H9" s="16" t="s">
        <v>23</v>
      </c>
      <c r="I9" s="12" t="s">
        <v>24</v>
      </c>
      <c r="J9" s="16" t="s">
        <v>25</v>
      </c>
      <c r="K9" s="4"/>
      <c r="L9" s="4"/>
    </row>
    <row r="10" spans="1:12" s="1" customFormat="1" ht="31.5" x14ac:dyDescent="0.2">
      <c r="A10" s="13" t="s">
        <v>463</v>
      </c>
      <c r="B10" s="5" t="s">
        <v>464</v>
      </c>
      <c r="C10" s="7" t="s">
        <v>19</v>
      </c>
      <c r="D10" s="31" t="s">
        <v>456</v>
      </c>
      <c r="E10" s="28">
        <f t="shared" si="0"/>
        <v>1116</v>
      </c>
      <c r="F10" s="13" t="s">
        <v>21</v>
      </c>
      <c r="G10" s="16" t="s">
        <v>22</v>
      </c>
      <c r="H10" s="16" t="s">
        <v>23</v>
      </c>
      <c r="I10" s="12" t="s">
        <v>24</v>
      </c>
      <c r="J10" s="16" t="s">
        <v>25</v>
      </c>
      <c r="K10" s="4"/>
      <c r="L10" s="4"/>
    </row>
    <row r="11" spans="1:12" s="1" customFormat="1" ht="31.5" x14ac:dyDescent="0.2">
      <c r="A11" s="13" t="s">
        <v>465</v>
      </c>
      <c r="B11" s="5" t="s">
        <v>466</v>
      </c>
      <c r="C11" s="7" t="s">
        <v>19</v>
      </c>
      <c r="D11" s="31" t="s">
        <v>20</v>
      </c>
      <c r="E11" s="28">
        <f t="shared" si="0"/>
        <v>1224</v>
      </c>
      <c r="F11" s="13" t="s">
        <v>21</v>
      </c>
      <c r="G11" s="16" t="s">
        <v>22</v>
      </c>
      <c r="H11" s="16" t="s">
        <v>23</v>
      </c>
      <c r="I11" s="12" t="s">
        <v>24</v>
      </c>
      <c r="J11" s="16" t="s">
        <v>25</v>
      </c>
      <c r="K11" s="4"/>
      <c r="L11" s="4"/>
    </row>
    <row r="12" spans="1:12" s="1" customFormat="1" ht="31.5" x14ac:dyDescent="0.2">
      <c r="A12" s="13" t="s">
        <v>467</v>
      </c>
      <c r="B12" s="5" t="s">
        <v>468</v>
      </c>
      <c r="C12" s="7" t="s">
        <v>19</v>
      </c>
      <c r="D12" s="31" t="s">
        <v>20</v>
      </c>
      <c r="E12" s="28">
        <f t="shared" si="0"/>
        <v>1224</v>
      </c>
      <c r="F12" s="13" t="s">
        <v>21</v>
      </c>
      <c r="G12" s="16" t="s">
        <v>22</v>
      </c>
      <c r="H12" s="16" t="s">
        <v>23</v>
      </c>
      <c r="I12" s="12" t="s">
        <v>24</v>
      </c>
      <c r="J12" s="16" t="s">
        <v>25</v>
      </c>
      <c r="K12" s="4"/>
      <c r="L12" s="4"/>
    </row>
    <row r="13" spans="1:12" s="1" customFormat="1" ht="31.5" x14ac:dyDescent="0.2">
      <c r="A13" s="13" t="s">
        <v>469</v>
      </c>
      <c r="B13" s="5" t="s">
        <v>470</v>
      </c>
      <c r="C13" s="7" t="s">
        <v>19</v>
      </c>
      <c r="D13" s="31" t="s">
        <v>20</v>
      </c>
      <c r="E13" s="28">
        <f t="shared" si="0"/>
        <v>1224</v>
      </c>
      <c r="F13" s="13" t="s">
        <v>21</v>
      </c>
      <c r="G13" s="16" t="s">
        <v>22</v>
      </c>
      <c r="H13" s="16" t="s">
        <v>23</v>
      </c>
      <c r="I13" s="12" t="s">
        <v>24</v>
      </c>
      <c r="J13" s="16" t="s">
        <v>25</v>
      </c>
      <c r="K13" s="4"/>
      <c r="L13" s="4"/>
    </row>
    <row r="14" spans="1:12" s="1" customFormat="1" ht="31.5" x14ac:dyDescent="0.2">
      <c r="A14" s="13" t="s">
        <v>471</v>
      </c>
      <c r="B14" s="5" t="s">
        <v>472</v>
      </c>
      <c r="C14" s="7" t="s">
        <v>19</v>
      </c>
      <c r="D14" s="31" t="s">
        <v>473</v>
      </c>
      <c r="E14" s="28">
        <f t="shared" si="0"/>
        <v>1332</v>
      </c>
      <c r="F14" s="13" t="s">
        <v>21</v>
      </c>
      <c r="G14" s="16" t="s">
        <v>22</v>
      </c>
      <c r="H14" s="16" t="s">
        <v>23</v>
      </c>
      <c r="I14" s="12" t="s">
        <v>24</v>
      </c>
      <c r="J14" s="16" t="s">
        <v>25</v>
      </c>
      <c r="K14" s="4"/>
      <c r="L14" s="4"/>
    </row>
    <row r="15" spans="1:12" s="1" customFormat="1" ht="31.5" x14ac:dyDescent="0.2">
      <c r="A15" s="13" t="s">
        <v>474</v>
      </c>
      <c r="B15" s="5" t="s">
        <v>475</v>
      </c>
      <c r="C15" s="7" t="s">
        <v>19</v>
      </c>
      <c r="D15" s="31" t="s">
        <v>473</v>
      </c>
      <c r="E15" s="28">
        <f t="shared" si="0"/>
        <v>1332</v>
      </c>
      <c r="F15" s="13" t="s">
        <v>21</v>
      </c>
      <c r="G15" s="16" t="s">
        <v>22</v>
      </c>
      <c r="H15" s="16" t="s">
        <v>23</v>
      </c>
      <c r="I15" s="12" t="s">
        <v>24</v>
      </c>
      <c r="J15" s="16" t="s">
        <v>25</v>
      </c>
      <c r="K15" s="4"/>
      <c r="L15" s="4"/>
    </row>
    <row r="16" spans="1:12" s="1" customFormat="1" ht="31.5" x14ac:dyDescent="0.2">
      <c r="A16" s="13" t="s">
        <v>476</v>
      </c>
      <c r="B16" s="5" t="s">
        <v>477</v>
      </c>
      <c r="C16" s="7" t="s">
        <v>19</v>
      </c>
      <c r="D16" s="31" t="s">
        <v>473</v>
      </c>
      <c r="E16" s="28">
        <f t="shared" si="0"/>
        <v>1332</v>
      </c>
      <c r="F16" s="13" t="s">
        <v>21</v>
      </c>
      <c r="G16" s="16" t="s">
        <v>22</v>
      </c>
      <c r="H16" s="16" t="s">
        <v>23</v>
      </c>
      <c r="I16" s="12" t="s">
        <v>24</v>
      </c>
      <c r="J16" s="16" t="s">
        <v>25</v>
      </c>
      <c r="K16" s="4"/>
      <c r="L16" s="4"/>
    </row>
    <row r="17" spans="1:12" s="1" customFormat="1" ht="15.75" x14ac:dyDescent="0.2">
      <c r="A17" s="4"/>
      <c r="B17" s="4"/>
      <c r="C17" s="4"/>
      <c r="D17" s="32"/>
      <c r="E17" s="28"/>
      <c r="F17" s="4"/>
      <c r="G17" s="4"/>
      <c r="H17" s="4"/>
      <c r="I17" s="4"/>
      <c r="J17" s="4"/>
      <c r="K17" s="4"/>
      <c r="L17" s="4"/>
    </row>
    <row r="18" spans="1:12" s="1" customFormat="1" ht="31.5" customHeight="1" x14ac:dyDescent="0.2">
      <c r="A18" s="5" t="s">
        <v>3</v>
      </c>
      <c r="B18" s="21" t="s">
        <v>478</v>
      </c>
      <c r="C18" s="5" t="s">
        <v>5</v>
      </c>
      <c r="D18" s="470" t="s">
        <v>197</v>
      </c>
      <c r="E18" s="470" t="e">
        <f>D18*0.9</f>
        <v>#VALUE!</v>
      </c>
      <c r="F18" s="470"/>
      <c r="G18" s="470"/>
      <c r="H18" s="470"/>
      <c r="I18" s="470"/>
      <c r="J18" s="470"/>
      <c r="K18" s="4"/>
      <c r="L18" s="4"/>
    </row>
    <row r="19" spans="1:12" s="1" customFormat="1" ht="71.25" x14ac:dyDescent="0.2">
      <c r="A19" s="7" t="s">
        <v>7</v>
      </c>
      <c r="B19" s="8" t="s">
        <v>8</v>
      </c>
      <c r="C19" s="9" t="s">
        <v>9</v>
      </c>
      <c r="D19" s="30" t="s">
        <v>10</v>
      </c>
      <c r="E19" s="28" t="s">
        <v>11</v>
      </c>
      <c r="F19" s="5" t="s">
        <v>12</v>
      </c>
      <c r="G19" s="5" t="s">
        <v>13</v>
      </c>
      <c r="H19" s="5" t="s">
        <v>14</v>
      </c>
      <c r="I19" s="5" t="s">
        <v>15</v>
      </c>
      <c r="J19" s="12" t="s">
        <v>16</v>
      </c>
      <c r="K19" s="4"/>
      <c r="L19" s="4"/>
    </row>
    <row r="20" spans="1:12" s="1" customFormat="1" ht="39.75" x14ac:dyDescent="0.2">
      <c r="A20" s="13" t="s">
        <v>479</v>
      </c>
      <c r="B20" s="5" t="s">
        <v>480</v>
      </c>
      <c r="C20" s="7" t="s">
        <v>47</v>
      </c>
      <c r="D20" s="33" t="s">
        <v>48</v>
      </c>
      <c r="E20" s="28">
        <f>D20*0.9</f>
        <v>355.5</v>
      </c>
      <c r="F20" s="13" t="s">
        <v>49</v>
      </c>
      <c r="G20" s="13" t="s">
        <v>481</v>
      </c>
      <c r="H20" s="13" t="s">
        <v>482</v>
      </c>
      <c r="I20" s="5" t="s">
        <v>52</v>
      </c>
      <c r="J20" s="16" t="s">
        <v>25</v>
      </c>
      <c r="K20" s="4"/>
      <c r="L20" s="4"/>
    </row>
    <row r="21" spans="1:12" s="1" customFormat="1" ht="31.5" x14ac:dyDescent="0.2">
      <c r="A21" s="13" t="s">
        <v>483</v>
      </c>
      <c r="B21" s="5" t="s">
        <v>484</v>
      </c>
      <c r="C21" s="7" t="s">
        <v>47</v>
      </c>
      <c r="D21" s="33" t="s">
        <v>48</v>
      </c>
      <c r="E21" s="28">
        <f>D21*0.9</f>
        <v>355.5</v>
      </c>
      <c r="F21" s="13" t="s">
        <v>49</v>
      </c>
      <c r="G21" s="13" t="s">
        <v>481</v>
      </c>
      <c r="H21" s="13" t="s">
        <v>482</v>
      </c>
      <c r="I21" s="5" t="s">
        <v>52</v>
      </c>
      <c r="J21" s="16" t="s">
        <v>25</v>
      </c>
      <c r="K21" s="4"/>
      <c r="L21" s="4"/>
    </row>
    <row r="22" spans="1:12" s="1" customFormat="1" ht="24" x14ac:dyDescent="0.2">
      <c r="A22" s="13" t="s">
        <v>485</v>
      </c>
      <c r="B22" s="5" t="s">
        <v>486</v>
      </c>
      <c r="C22" s="7" t="s">
        <v>47</v>
      </c>
      <c r="D22" s="33" t="s">
        <v>48</v>
      </c>
      <c r="E22" s="28">
        <f>D22*0.9</f>
        <v>355.5</v>
      </c>
      <c r="F22" s="13" t="s">
        <v>49</v>
      </c>
      <c r="G22" s="13" t="s">
        <v>481</v>
      </c>
      <c r="H22" s="13" t="s">
        <v>482</v>
      </c>
      <c r="I22" s="5" t="s">
        <v>52</v>
      </c>
      <c r="J22" s="16" t="s">
        <v>25</v>
      </c>
      <c r="K22" s="4"/>
      <c r="L22" s="4"/>
    </row>
    <row r="23" spans="1:12" s="1" customFormat="1" ht="31.5" x14ac:dyDescent="0.2">
      <c r="A23" s="13" t="s">
        <v>487</v>
      </c>
      <c r="B23" s="5" t="s">
        <v>488</v>
      </c>
      <c r="C23" s="7" t="s">
        <v>47</v>
      </c>
      <c r="D23" s="33" t="s">
        <v>48</v>
      </c>
      <c r="E23" s="28">
        <f>D23*0.9</f>
        <v>355.5</v>
      </c>
      <c r="F23" s="13" t="s">
        <v>49</v>
      </c>
      <c r="G23" s="13" t="s">
        <v>481</v>
      </c>
      <c r="H23" s="13" t="s">
        <v>482</v>
      </c>
      <c r="I23" s="5" t="s">
        <v>52</v>
      </c>
      <c r="J23" s="16" t="s">
        <v>25</v>
      </c>
      <c r="K23" s="4"/>
      <c r="L23" s="4"/>
    </row>
    <row r="24" spans="1:12" s="1" customFormat="1" ht="15.75" x14ac:dyDescent="0.2">
      <c r="A24" s="4"/>
      <c r="B24" s="4"/>
      <c r="C24" s="4"/>
      <c r="D24" s="32"/>
      <c r="E24" s="28"/>
      <c r="F24" s="4"/>
      <c r="G24" s="4"/>
      <c r="H24" s="4"/>
      <c r="I24" s="4"/>
      <c r="J24" s="4"/>
      <c r="K24" s="4"/>
      <c r="L24" s="4"/>
    </row>
    <row r="25" spans="1:12" s="1" customFormat="1" ht="28.35" customHeight="1" x14ac:dyDescent="0.2">
      <c r="A25" s="5" t="s">
        <v>3</v>
      </c>
      <c r="B25" s="7" t="s">
        <v>61</v>
      </c>
      <c r="C25" s="5" t="s">
        <v>5</v>
      </c>
      <c r="D25" s="467" t="s">
        <v>6</v>
      </c>
      <c r="E25" s="467" t="e">
        <f>D25*0.9</f>
        <v>#VALUE!</v>
      </c>
      <c r="F25" s="467"/>
      <c r="G25" s="467"/>
      <c r="H25" s="467"/>
      <c r="I25" s="467"/>
      <c r="J25" s="467"/>
      <c r="K25" s="4"/>
      <c r="L25" s="4"/>
    </row>
    <row r="26" spans="1:12" s="1" customFormat="1" ht="71.25" x14ac:dyDescent="0.2">
      <c r="A26" s="7" t="s">
        <v>7</v>
      </c>
      <c r="B26" s="8" t="s">
        <v>8</v>
      </c>
      <c r="C26" s="9" t="s">
        <v>9</v>
      </c>
      <c r="D26" s="30" t="s">
        <v>10</v>
      </c>
      <c r="E26" s="28" t="s">
        <v>11</v>
      </c>
      <c r="F26" s="5" t="s">
        <v>12</v>
      </c>
      <c r="G26" s="5" t="s">
        <v>13</v>
      </c>
      <c r="H26" s="5" t="s">
        <v>14</v>
      </c>
      <c r="I26" s="5" t="s">
        <v>15</v>
      </c>
      <c r="J26" s="12" t="s">
        <v>16</v>
      </c>
      <c r="K26" s="4"/>
      <c r="L26" s="4"/>
    </row>
    <row r="27" spans="1:12" s="1" customFormat="1" ht="55.5" x14ac:dyDescent="0.2">
      <c r="A27" s="13" t="s">
        <v>489</v>
      </c>
      <c r="B27" s="5" t="s">
        <v>490</v>
      </c>
      <c r="C27" s="7" t="s">
        <v>65</v>
      </c>
      <c r="D27" s="31" t="s">
        <v>66</v>
      </c>
      <c r="E27" s="28">
        <f>D27*0.9</f>
        <v>1575</v>
      </c>
      <c r="F27" s="13" t="s">
        <v>67</v>
      </c>
      <c r="G27" s="23" t="s">
        <v>68</v>
      </c>
      <c r="H27" s="23" t="s">
        <v>68</v>
      </c>
      <c r="I27" s="5" t="s">
        <v>69</v>
      </c>
      <c r="J27" s="16" t="s">
        <v>70</v>
      </c>
      <c r="K27" s="4"/>
      <c r="L27" s="4"/>
    </row>
    <row r="28" spans="1:12" s="1" customFormat="1" ht="55.5" x14ac:dyDescent="0.2">
      <c r="A28" s="13" t="s">
        <v>491</v>
      </c>
      <c r="B28" s="5" t="s">
        <v>492</v>
      </c>
      <c r="C28" s="7" t="s">
        <v>65</v>
      </c>
      <c r="D28" s="31" t="s">
        <v>66</v>
      </c>
      <c r="E28" s="28">
        <f>D28*0.9</f>
        <v>1575</v>
      </c>
      <c r="F28" s="13" t="s">
        <v>67</v>
      </c>
      <c r="G28" s="23" t="s">
        <v>68</v>
      </c>
      <c r="H28" s="23" t="s">
        <v>68</v>
      </c>
      <c r="I28" s="5" t="s">
        <v>69</v>
      </c>
      <c r="J28" s="16" t="s">
        <v>70</v>
      </c>
      <c r="K28" s="4"/>
      <c r="L28" s="4"/>
    </row>
    <row r="29" spans="1:12" s="1" customFormat="1" ht="15.75" x14ac:dyDescent="0.2">
      <c r="A29" s="4"/>
      <c r="B29" s="4"/>
      <c r="C29" s="4"/>
      <c r="D29" s="32"/>
      <c r="E29" s="28"/>
      <c r="F29" s="4"/>
      <c r="G29" s="4"/>
      <c r="H29" s="4"/>
      <c r="I29" s="4"/>
      <c r="J29" s="4"/>
      <c r="K29" s="4"/>
      <c r="L29" s="4"/>
    </row>
    <row r="30" spans="1:12" s="1" customFormat="1" ht="29.1" customHeight="1" x14ac:dyDescent="0.2">
      <c r="A30" s="5" t="s">
        <v>3</v>
      </c>
      <c r="B30" s="7" t="s">
        <v>61</v>
      </c>
      <c r="C30" s="5" t="s">
        <v>5</v>
      </c>
      <c r="D30" s="467" t="s">
        <v>6</v>
      </c>
      <c r="E30" s="467" t="e">
        <f>D30*0.9</f>
        <v>#VALUE!</v>
      </c>
      <c r="F30" s="467"/>
      <c r="G30" s="467"/>
      <c r="H30" s="467"/>
      <c r="I30" s="467"/>
      <c r="J30" s="467"/>
      <c r="K30" s="4"/>
      <c r="L30" s="4"/>
    </row>
    <row r="31" spans="1:12" s="1" customFormat="1" ht="71.25" x14ac:dyDescent="0.2">
      <c r="A31" s="7" t="s">
        <v>7</v>
      </c>
      <c r="B31" s="8" t="s">
        <v>8</v>
      </c>
      <c r="C31" s="12" t="s">
        <v>9</v>
      </c>
      <c r="D31" s="35" t="s">
        <v>10</v>
      </c>
      <c r="E31" s="28" t="s">
        <v>11</v>
      </c>
      <c r="F31" s="12" t="s">
        <v>12</v>
      </c>
      <c r="G31" s="12" t="s">
        <v>13</v>
      </c>
      <c r="H31" s="12" t="s">
        <v>14</v>
      </c>
      <c r="I31" s="12" t="s">
        <v>15</v>
      </c>
      <c r="J31" s="12" t="s">
        <v>16</v>
      </c>
      <c r="K31" s="4"/>
      <c r="L31" s="4"/>
    </row>
    <row r="32" spans="1:12" s="1" customFormat="1" ht="55.5" x14ac:dyDescent="0.2">
      <c r="A32" s="13" t="s">
        <v>493</v>
      </c>
      <c r="B32" s="5" t="s">
        <v>494</v>
      </c>
      <c r="C32" s="12" t="s">
        <v>65</v>
      </c>
      <c r="D32" s="36" t="s">
        <v>66</v>
      </c>
      <c r="E32" s="28">
        <f>D32*0.9</f>
        <v>1575</v>
      </c>
      <c r="F32" s="16" t="s">
        <v>67</v>
      </c>
      <c r="G32" s="16" t="s">
        <v>68</v>
      </c>
      <c r="H32" s="16" t="s">
        <v>68</v>
      </c>
      <c r="I32" s="12" t="s">
        <v>69</v>
      </c>
      <c r="J32" s="16" t="s">
        <v>70</v>
      </c>
      <c r="K32" s="4"/>
      <c r="L32" s="4"/>
    </row>
    <row r="33" spans="1:12" s="1" customFormat="1" ht="55.5" x14ac:dyDescent="0.2">
      <c r="A33" s="13" t="s">
        <v>495</v>
      </c>
      <c r="B33" s="5" t="s">
        <v>496</v>
      </c>
      <c r="C33" s="12" t="s">
        <v>65</v>
      </c>
      <c r="D33" s="36" t="s">
        <v>66</v>
      </c>
      <c r="E33" s="28">
        <f>D33*0.9</f>
        <v>1575</v>
      </c>
      <c r="F33" s="16" t="s">
        <v>67</v>
      </c>
      <c r="G33" s="16" t="s">
        <v>68</v>
      </c>
      <c r="H33" s="16" t="s">
        <v>68</v>
      </c>
      <c r="I33" s="12" t="s">
        <v>69</v>
      </c>
      <c r="J33" s="16" t="s">
        <v>70</v>
      </c>
      <c r="K33" s="4"/>
      <c r="L33" s="4"/>
    </row>
    <row r="34" spans="1:12" s="1" customFormat="1" ht="15.75" x14ac:dyDescent="0.2">
      <c r="A34" s="4"/>
      <c r="B34" s="4"/>
      <c r="C34" s="4"/>
      <c r="D34" s="32"/>
      <c r="E34" s="28"/>
      <c r="F34" s="4"/>
      <c r="G34" s="4"/>
      <c r="H34" s="4"/>
      <c r="I34" s="4"/>
      <c r="J34" s="4"/>
      <c r="K34" s="4"/>
      <c r="L34" s="4"/>
    </row>
    <row r="35" spans="1:12" s="1" customFormat="1" ht="31.35" customHeight="1" x14ac:dyDescent="0.2">
      <c r="A35" s="5" t="s">
        <v>3</v>
      </c>
      <c r="B35" s="21" t="s">
        <v>79</v>
      </c>
      <c r="C35" s="5" t="s">
        <v>5</v>
      </c>
      <c r="D35" s="467" t="s">
        <v>6</v>
      </c>
      <c r="E35" s="467" t="e">
        <f>D35*0.9</f>
        <v>#VALUE!</v>
      </c>
      <c r="F35" s="467"/>
      <c r="G35" s="467"/>
      <c r="H35" s="467"/>
      <c r="I35" s="467"/>
      <c r="J35" s="467"/>
      <c r="K35" s="4"/>
      <c r="L35" s="4"/>
    </row>
    <row r="36" spans="1:12" s="1" customFormat="1" ht="71.25" x14ac:dyDescent="0.2">
      <c r="A36" s="7" t="s">
        <v>7</v>
      </c>
      <c r="B36" s="8" t="s">
        <v>8</v>
      </c>
      <c r="C36" s="9" t="s">
        <v>9</v>
      </c>
      <c r="D36" s="30" t="s">
        <v>10</v>
      </c>
      <c r="E36" s="28" t="s">
        <v>11</v>
      </c>
      <c r="F36" s="5" t="s">
        <v>12</v>
      </c>
      <c r="G36" s="5" t="s">
        <v>13</v>
      </c>
      <c r="H36" s="5" t="s">
        <v>14</v>
      </c>
      <c r="I36" s="5" t="s">
        <v>15</v>
      </c>
      <c r="J36" s="12" t="s">
        <v>16</v>
      </c>
      <c r="K36" s="4"/>
      <c r="L36" s="4"/>
    </row>
    <row r="37" spans="1:12" s="1" customFormat="1" ht="55.5" x14ac:dyDescent="0.2">
      <c r="A37" s="13" t="s">
        <v>497</v>
      </c>
      <c r="B37" s="5" t="s">
        <v>498</v>
      </c>
      <c r="C37" s="7" t="s">
        <v>65</v>
      </c>
      <c r="D37" s="31" t="s">
        <v>82</v>
      </c>
      <c r="E37" s="28">
        <f t="shared" ref="E37:E44" si="1">D37*0.9</f>
        <v>2835</v>
      </c>
      <c r="F37" s="13" t="s">
        <v>67</v>
      </c>
      <c r="G37" s="23" t="s">
        <v>68</v>
      </c>
      <c r="H37" s="23" t="s">
        <v>68</v>
      </c>
      <c r="I37" s="5" t="s">
        <v>69</v>
      </c>
      <c r="J37" s="16" t="s">
        <v>70</v>
      </c>
      <c r="K37" s="4"/>
      <c r="L37" s="4"/>
    </row>
    <row r="38" spans="1:12" s="1" customFormat="1" ht="55.5" x14ac:dyDescent="0.2">
      <c r="A38" s="13" t="s">
        <v>499</v>
      </c>
      <c r="B38" s="5" t="s">
        <v>500</v>
      </c>
      <c r="C38" s="7" t="s">
        <v>65</v>
      </c>
      <c r="D38" s="31" t="s">
        <v>82</v>
      </c>
      <c r="E38" s="28">
        <f t="shared" si="1"/>
        <v>2835</v>
      </c>
      <c r="F38" s="13" t="s">
        <v>67</v>
      </c>
      <c r="G38" s="23" t="s">
        <v>68</v>
      </c>
      <c r="H38" s="23" t="s">
        <v>68</v>
      </c>
      <c r="I38" s="5" t="s">
        <v>69</v>
      </c>
      <c r="J38" s="16" t="s">
        <v>70</v>
      </c>
      <c r="K38" s="4"/>
      <c r="L38" s="4"/>
    </row>
    <row r="39" spans="1:12" s="1" customFormat="1" ht="55.5" x14ac:dyDescent="0.2">
      <c r="A39" s="13" t="s">
        <v>501</v>
      </c>
      <c r="B39" s="5" t="s">
        <v>502</v>
      </c>
      <c r="C39" s="7" t="s">
        <v>65</v>
      </c>
      <c r="D39" s="31" t="s">
        <v>82</v>
      </c>
      <c r="E39" s="28">
        <f t="shared" si="1"/>
        <v>2835</v>
      </c>
      <c r="F39" s="13" t="s">
        <v>67</v>
      </c>
      <c r="G39" s="23" t="s">
        <v>68</v>
      </c>
      <c r="H39" s="23" t="s">
        <v>68</v>
      </c>
      <c r="I39" s="5" t="s">
        <v>69</v>
      </c>
      <c r="J39" s="16" t="s">
        <v>70</v>
      </c>
      <c r="K39" s="4"/>
      <c r="L39" s="4"/>
    </row>
    <row r="40" spans="1:12" s="1" customFormat="1" ht="55.5" x14ac:dyDescent="0.2">
      <c r="A40" s="13" t="s">
        <v>503</v>
      </c>
      <c r="B40" s="5" t="s">
        <v>504</v>
      </c>
      <c r="C40" s="7" t="s">
        <v>65</v>
      </c>
      <c r="D40" s="31" t="s">
        <v>82</v>
      </c>
      <c r="E40" s="28">
        <f t="shared" si="1"/>
        <v>2835</v>
      </c>
      <c r="F40" s="13" t="s">
        <v>67</v>
      </c>
      <c r="G40" s="23" t="s">
        <v>68</v>
      </c>
      <c r="H40" s="23" t="s">
        <v>68</v>
      </c>
      <c r="I40" s="5" t="s">
        <v>69</v>
      </c>
      <c r="J40" s="16" t="s">
        <v>70</v>
      </c>
      <c r="K40" s="4"/>
      <c r="L40" s="4"/>
    </row>
    <row r="41" spans="1:12" s="1" customFormat="1" ht="55.5" x14ac:dyDescent="0.2">
      <c r="A41" s="13" t="s">
        <v>505</v>
      </c>
      <c r="B41" s="5" t="s">
        <v>506</v>
      </c>
      <c r="C41" s="7" t="s">
        <v>65</v>
      </c>
      <c r="D41" s="31" t="s">
        <v>82</v>
      </c>
      <c r="E41" s="28">
        <f t="shared" si="1"/>
        <v>2835</v>
      </c>
      <c r="F41" s="13" t="s">
        <v>67</v>
      </c>
      <c r="G41" s="23" t="s">
        <v>68</v>
      </c>
      <c r="H41" s="23" t="s">
        <v>68</v>
      </c>
      <c r="I41" s="5" t="s">
        <v>69</v>
      </c>
      <c r="J41" s="16" t="s">
        <v>70</v>
      </c>
      <c r="K41" s="4"/>
      <c r="L41" s="4"/>
    </row>
    <row r="42" spans="1:12" s="1" customFormat="1" ht="55.5" x14ac:dyDescent="0.2">
      <c r="A42" s="13" t="s">
        <v>507</v>
      </c>
      <c r="B42" s="5" t="s">
        <v>508</v>
      </c>
      <c r="C42" s="7" t="s">
        <v>65</v>
      </c>
      <c r="D42" s="31" t="s">
        <v>82</v>
      </c>
      <c r="E42" s="28">
        <f t="shared" si="1"/>
        <v>2835</v>
      </c>
      <c r="F42" s="13" t="s">
        <v>67</v>
      </c>
      <c r="G42" s="23" t="s">
        <v>68</v>
      </c>
      <c r="H42" s="23" t="s">
        <v>68</v>
      </c>
      <c r="I42" s="5" t="s">
        <v>69</v>
      </c>
      <c r="J42" s="16" t="s">
        <v>70</v>
      </c>
      <c r="K42" s="4"/>
      <c r="L42" s="4"/>
    </row>
    <row r="43" spans="1:12" s="1" customFormat="1" ht="55.5" x14ac:dyDescent="0.2">
      <c r="A43" s="13" t="s">
        <v>509</v>
      </c>
      <c r="B43" s="5" t="s">
        <v>510</v>
      </c>
      <c r="C43" s="7" t="s">
        <v>65</v>
      </c>
      <c r="D43" s="31" t="s">
        <v>82</v>
      </c>
      <c r="E43" s="28">
        <f t="shared" si="1"/>
        <v>2835</v>
      </c>
      <c r="F43" s="13" t="s">
        <v>67</v>
      </c>
      <c r="G43" s="23" t="s">
        <v>68</v>
      </c>
      <c r="H43" s="23" t="s">
        <v>68</v>
      </c>
      <c r="I43" s="5" t="s">
        <v>69</v>
      </c>
      <c r="J43" s="16" t="s">
        <v>70</v>
      </c>
      <c r="K43" s="4"/>
      <c r="L43" s="4"/>
    </row>
    <row r="44" spans="1:12" s="1" customFormat="1" ht="55.5" x14ac:dyDescent="0.2">
      <c r="A44" s="13" t="s">
        <v>511</v>
      </c>
      <c r="B44" s="5" t="s">
        <v>512</v>
      </c>
      <c r="C44" s="7" t="s">
        <v>65</v>
      </c>
      <c r="D44" s="31" t="s">
        <v>82</v>
      </c>
      <c r="E44" s="28">
        <f t="shared" si="1"/>
        <v>2835</v>
      </c>
      <c r="F44" s="13" t="s">
        <v>67</v>
      </c>
      <c r="G44" s="23" t="s">
        <v>68</v>
      </c>
      <c r="H44" s="23" t="s">
        <v>68</v>
      </c>
      <c r="I44" s="5" t="s">
        <v>69</v>
      </c>
      <c r="J44" s="16" t="s">
        <v>70</v>
      </c>
      <c r="K44" s="4"/>
      <c r="L44" s="4"/>
    </row>
    <row r="45" spans="1:12" s="1" customFormat="1" ht="1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s="1" customFormat="1" ht="15.75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s="1" customFormat="1" ht="15.75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s="1" customFormat="1" ht="15.75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s="1" customFormat="1" ht="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</sheetData>
  <sheetProtection selectLockedCells="1" selectUnlockedCells="1"/>
  <mergeCells count="5">
    <mergeCell ref="D4:J4"/>
    <mergeCell ref="D18:J18"/>
    <mergeCell ref="D25:J25"/>
    <mergeCell ref="D30:J30"/>
    <mergeCell ref="D35:J35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A1:L90"/>
  <sheetViews>
    <sheetView zoomScale="90" zoomScaleNormal="90" zoomScaleSheetLayoutView="70" workbookViewId="0">
      <selection activeCell="E92" sqref="E92"/>
    </sheetView>
  </sheetViews>
  <sheetFormatPr defaultColWidth="11.5703125" defaultRowHeight="12.75" x14ac:dyDescent="0.2"/>
  <cols>
    <col min="2" max="2" width="32.42578125" customWidth="1"/>
    <col min="9" max="10" width="12.85546875" customWidth="1"/>
  </cols>
  <sheetData>
    <row r="1" spans="1:12" s="1" customFormat="1" ht="15.75" x14ac:dyDescent="0.2">
      <c r="A1" s="3" t="s">
        <v>513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.75" x14ac:dyDescent="0.2">
      <c r="A2" s="3" t="s">
        <v>514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18" customHeight="1" x14ac:dyDescent="0.2">
      <c r="A4" s="5" t="s">
        <v>3</v>
      </c>
      <c r="B4" s="6" t="s">
        <v>515</v>
      </c>
      <c r="C4" s="5" t="s">
        <v>5</v>
      </c>
      <c r="D4" s="472" t="s">
        <v>197</v>
      </c>
      <c r="E4" s="472"/>
      <c r="F4" s="472"/>
      <c r="G4" s="472"/>
      <c r="H4" s="472"/>
      <c r="I4" s="472"/>
      <c r="J4" s="472"/>
      <c r="K4" s="4"/>
      <c r="L4" s="4"/>
    </row>
    <row r="5" spans="1:12" s="1" customFormat="1" ht="71.25" x14ac:dyDescent="0.2">
      <c r="A5" s="7" t="s">
        <v>7</v>
      </c>
      <c r="B5" s="8" t="s">
        <v>8</v>
      </c>
      <c r="C5" s="9" t="s">
        <v>9</v>
      </c>
      <c r="D5" s="35" t="s">
        <v>10</v>
      </c>
      <c r="E5" s="4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4"/>
      <c r="L5" s="4"/>
    </row>
    <row r="6" spans="1:12" s="1" customFormat="1" ht="31.5" x14ac:dyDescent="0.2">
      <c r="A6" s="13" t="s">
        <v>516</v>
      </c>
      <c r="B6" s="5" t="s">
        <v>517</v>
      </c>
      <c r="C6" s="7" t="s">
        <v>19</v>
      </c>
      <c r="D6" s="36" t="s">
        <v>518</v>
      </c>
      <c r="E6" s="43">
        <f>D6*0.9</f>
        <v>616.5</v>
      </c>
      <c r="F6" s="16" t="s">
        <v>519</v>
      </c>
      <c r="G6" s="16" t="s">
        <v>520</v>
      </c>
      <c r="H6" s="16" t="s">
        <v>521</v>
      </c>
      <c r="I6" s="12" t="s">
        <v>24</v>
      </c>
      <c r="J6" s="16" t="s">
        <v>25</v>
      </c>
      <c r="K6" s="4"/>
      <c r="L6" s="4"/>
    </row>
    <row r="7" spans="1:12" s="1" customFormat="1" ht="31.5" x14ac:dyDescent="0.2">
      <c r="A7" s="13" t="s">
        <v>522</v>
      </c>
      <c r="B7" s="5" t="s">
        <v>523</v>
      </c>
      <c r="C7" s="7" t="s">
        <v>19</v>
      </c>
      <c r="D7" s="36" t="s">
        <v>518</v>
      </c>
      <c r="E7" s="43">
        <f>D7*0.9</f>
        <v>616.5</v>
      </c>
      <c r="F7" s="16" t="s">
        <v>519</v>
      </c>
      <c r="G7" s="16" t="s">
        <v>520</v>
      </c>
      <c r="H7" s="16" t="s">
        <v>521</v>
      </c>
      <c r="I7" s="12" t="s">
        <v>24</v>
      </c>
      <c r="J7" s="16" t="s">
        <v>25</v>
      </c>
      <c r="K7" s="4"/>
      <c r="L7" s="4"/>
    </row>
    <row r="8" spans="1:12" s="1" customFormat="1" ht="31.5" x14ac:dyDescent="0.2">
      <c r="A8" s="13" t="s">
        <v>524</v>
      </c>
      <c r="B8" s="5" t="s">
        <v>525</v>
      </c>
      <c r="C8" s="7" t="s">
        <v>19</v>
      </c>
      <c r="D8" s="36" t="s">
        <v>518</v>
      </c>
      <c r="E8" s="43">
        <f>D8*0.9</f>
        <v>616.5</v>
      </c>
      <c r="F8" s="16" t="s">
        <v>519</v>
      </c>
      <c r="G8" s="16" t="s">
        <v>520</v>
      </c>
      <c r="H8" s="16" t="s">
        <v>521</v>
      </c>
      <c r="I8" s="12" t="s">
        <v>24</v>
      </c>
      <c r="J8" s="16" t="s">
        <v>25</v>
      </c>
      <c r="K8" s="4"/>
      <c r="L8" s="4"/>
    </row>
    <row r="9" spans="1:12" s="1" customFormat="1" ht="31.5" x14ac:dyDescent="0.2">
      <c r="A9" s="13" t="s">
        <v>526</v>
      </c>
      <c r="B9" s="5" t="s">
        <v>527</v>
      </c>
      <c r="C9" s="7" t="s">
        <v>19</v>
      </c>
      <c r="D9" s="36" t="s">
        <v>528</v>
      </c>
      <c r="E9" s="43">
        <f>D9*0.9</f>
        <v>629.1</v>
      </c>
      <c r="F9" s="16" t="s">
        <v>519</v>
      </c>
      <c r="G9" s="16" t="s">
        <v>520</v>
      </c>
      <c r="H9" s="16" t="s">
        <v>521</v>
      </c>
      <c r="I9" s="12" t="s">
        <v>24</v>
      </c>
      <c r="J9" s="16" t="s">
        <v>25</v>
      </c>
      <c r="K9" s="4"/>
      <c r="L9" s="4"/>
    </row>
    <row r="10" spans="1:12" s="1" customFormat="1" ht="31.5" x14ac:dyDescent="0.2">
      <c r="A10" s="13" t="s">
        <v>529</v>
      </c>
      <c r="B10" s="5" t="s">
        <v>530</v>
      </c>
      <c r="C10" s="7" t="s">
        <v>19</v>
      </c>
      <c r="D10" s="36" t="s">
        <v>528</v>
      </c>
      <c r="E10" s="43">
        <f>D10*0.9</f>
        <v>629.1</v>
      </c>
      <c r="F10" s="16" t="s">
        <v>519</v>
      </c>
      <c r="G10" s="16" t="s">
        <v>520</v>
      </c>
      <c r="H10" s="16" t="s">
        <v>521</v>
      </c>
      <c r="I10" s="12" t="s">
        <v>24</v>
      </c>
      <c r="J10" s="16" t="s">
        <v>25</v>
      </c>
      <c r="K10" s="4"/>
      <c r="L10" s="4"/>
    </row>
    <row r="11" spans="1:12" s="1" customFormat="1" ht="15.75" x14ac:dyDescent="0.2">
      <c r="A11" s="4"/>
      <c r="B11" s="4"/>
      <c r="C11" s="4"/>
      <c r="D11" s="32"/>
      <c r="E11" s="43"/>
      <c r="F11" s="4"/>
      <c r="G11" s="4"/>
      <c r="H11" s="4"/>
      <c r="I11" s="4"/>
      <c r="J11" s="4"/>
      <c r="K11" s="4"/>
      <c r="L11" s="4"/>
    </row>
    <row r="12" spans="1:12" s="1" customFormat="1" ht="18" customHeight="1" x14ac:dyDescent="0.2">
      <c r="A12" s="5" t="s">
        <v>3</v>
      </c>
      <c r="B12" s="6" t="s">
        <v>531</v>
      </c>
      <c r="C12" s="5" t="s">
        <v>5</v>
      </c>
      <c r="D12" s="470" t="s">
        <v>197</v>
      </c>
      <c r="E12" s="470" t="e">
        <f>D12*0.9</f>
        <v>#VALUE!</v>
      </c>
      <c r="F12" s="470"/>
      <c r="G12" s="470"/>
      <c r="H12" s="470"/>
      <c r="I12" s="470"/>
      <c r="J12" s="470"/>
      <c r="K12" s="4"/>
      <c r="L12" s="4"/>
    </row>
    <row r="13" spans="1:12" s="1" customFormat="1" ht="71.25" x14ac:dyDescent="0.2">
      <c r="A13" s="7" t="s">
        <v>7</v>
      </c>
      <c r="B13" s="8" t="s">
        <v>8</v>
      </c>
      <c r="C13" s="9" t="s">
        <v>9</v>
      </c>
      <c r="D13" s="30" t="s">
        <v>10</v>
      </c>
      <c r="E13" s="43" t="s">
        <v>11</v>
      </c>
      <c r="F13" s="5" t="s">
        <v>12</v>
      </c>
      <c r="G13" s="5" t="s">
        <v>13</v>
      </c>
      <c r="H13" s="12" t="s">
        <v>14</v>
      </c>
      <c r="I13" s="12" t="s">
        <v>15</v>
      </c>
      <c r="J13" s="12" t="s">
        <v>16</v>
      </c>
      <c r="K13" s="4"/>
      <c r="L13" s="4"/>
    </row>
    <row r="14" spans="1:12" s="1" customFormat="1" ht="31.5" x14ac:dyDescent="0.2">
      <c r="A14" s="13" t="s">
        <v>532</v>
      </c>
      <c r="B14" s="5" t="s">
        <v>517</v>
      </c>
      <c r="C14" s="7" t="s">
        <v>19</v>
      </c>
      <c r="D14" s="33" t="s">
        <v>533</v>
      </c>
      <c r="E14" s="43">
        <f>D14*0.9</f>
        <v>706.5</v>
      </c>
      <c r="F14" s="13" t="s">
        <v>322</v>
      </c>
      <c r="G14" s="13" t="s">
        <v>534</v>
      </c>
      <c r="H14" s="16" t="s">
        <v>535</v>
      </c>
      <c r="I14" s="12" t="s">
        <v>24</v>
      </c>
      <c r="J14" s="16" t="s">
        <v>25</v>
      </c>
      <c r="K14" s="4"/>
      <c r="L14" s="4"/>
    </row>
    <row r="15" spans="1:12" s="1" customFormat="1" ht="31.5" x14ac:dyDescent="0.2">
      <c r="A15" s="13" t="s">
        <v>536</v>
      </c>
      <c r="B15" s="5" t="s">
        <v>523</v>
      </c>
      <c r="C15" s="7" t="s">
        <v>19</v>
      </c>
      <c r="D15" s="33" t="s">
        <v>533</v>
      </c>
      <c r="E15" s="43">
        <f>D15*0.9</f>
        <v>706.5</v>
      </c>
      <c r="F15" s="13" t="s">
        <v>322</v>
      </c>
      <c r="G15" s="13" t="s">
        <v>534</v>
      </c>
      <c r="H15" s="16" t="s">
        <v>535</v>
      </c>
      <c r="I15" s="12" t="s">
        <v>24</v>
      </c>
      <c r="J15" s="16" t="s">
        <v>25</v>
      </c>
      <c r="K15" s="4"/>
      <c r="L15" s="4"/>
    </row>
    <row r="16" spans="1:12" s="1" customFormat="1" ht="31.5" x14ac:dyDescent="0.2">
      <c r="A16" s="13" t="s">
        <v>537</v>
      </c>
      <c r="B16" s="5" t="s">
        <v>525</v>
      </c>
      <c r="C16" s="7" t="s">
        <v>19</v>
      </c>
      <c r="D16" s="33" t="s">
        <v>533</v>
      </c>
      <c r="E16" s="43">
        <f>D16*0.9</f>
        <v>706.5</v>
      </c>
      <c r="F16" s="13" t="s">
        <v>322</v>
      </c>
      <c r="G16" s="13" t="s">
        <v>534</v>
      </c>
      <c r="H16" s="16" t="s">
        <v>535</v>
      </c>
      <c r="I16" s="12" t="s">
        <v>24</v>
      </c>
      <c r="J16" s="16" t="s">
        <v>25</v>
      </c>
      <c r="K16" s="4"/>
      <c r="L16" s="4"/>
    </row>
    <row r="17" spans="1:12" s="1" customFormat="1" ht="31.5" x14ac:dyDescent="0.2">
      <c r="A17" s="13" t="s">
        <v>538</v>
      </c>
      <c r="B17" s="5" t="s">
        <v>527</v>
      </c>
      <c r="C17" s="7" t="s">
        <v>19</v>
      </c>
      <c r="D17" s="33" t="s">
        <v>539</v>
      </c>
      <c r="E17" s="43">
        <f>D17*0.9</f>
        <v>719.1</v>
      </c>
      <c r="F17" s="13" t="s">
        <v>322</v>
      </c>
      <c r="G17" s="13" t="s">
        <v>534</v>
      </c>
      <c r="H17" s="16" t="s">
        <v>535</v>
      </c>
      <c r="I17" s="12" t="s">
        <v>24</v>
      </c>
      <c r="J17" s="16" t="s">
        <v>25</v>
      </c>
      <c r="K17" s="4"/>
      <c r="L17" s="4"/>
    </row>
    <row r="18" spans="1:12" s="1" customFormat="1" ht="31.5" x14ac:dyDescent="0.2">
      <c r="A18" s="13" t="s">
        <v>540</v>
      </c>
      <c r="B18" s="5" t="s">
        <v>530</v>
      </c>
      <c r="C18" s="7" t="s">
        <v>19</v>
      </c>
      <c r="D18" s="33" t="s">
        <v>539</v>
      </c>
      <c r="E18" s="43">
        <f>D18*0.9</f>
        <v>719.1</v>
      </c>
      <c r="F18" s="13" t="s">
        <v>322</v>
      </c>
      <c r="G18" s="13" t="s">
        <v>534</v>
      </c>
      <c r="H18" s="16" t="s">
        <v>535</v>
      </c>
      <c r="I18" s="12" t="s">
        <v>24</v>
      </c>
      <c r="J18" s="16" t="s">
        <v>25</v>
      </c>
      <c r="K18" s="4"/>
      <c r="L18" s="4"/>
    </row>
    <row r="19" spans="1:12" s="1" customFormat="1" ht="15.75" x14ac:dyDescent="0.2">
      <c r="A19" s="4"/>
      <c r="B19" s="4"/>
      <c r="C19" s="4"/>
      <c r="D19" s="32"/>
      <c r="E19" s="43"/>
      <c r="F19" s="4"/>
      <c r="G19" s="4"/>
      <c r="H19" s="4"/>
      <c r="I19" s="4"/>
      <c r="J19" s="4"/>
      <c r="K19" s="4"/>
      <c r="L19" s="4"/>
    </row>
    <row r="20" spans="1:12" s="1" customFormat="1" ht="31.5" customHeight="1" x14ac:dyDescent="0.2">
      <c r="A20" s="5" t="s">
        <v>3</v>
      </c>
      <c r="B20" s="21" t="s">
        <v>541</v>
      </c>
      <c r="C20" s="5" t="s">
        <v>5</v>
      </c>
      <c r="D20" s="470" t="s">
        <v>197</v>
      </c>
      <c r="E20" s="470" t="e">
        <f>D20*0.9</f>
        <v>#VALUE!</v>
      </c>
      <c r="F20" s="470"/>
      <c r="G20" s="470"/>
      <c r="H20" s="470"/>
      <c r="I20" s="470"/>
      <c r="J20" s="470"/>
      <c r="K20" s="4"/>
      <c r="L20" s="4"/>
    </row>
    <row r="21" spans="1:12" s="1" customFormat="1" ht="71.25" x14ac:dyDescent="0.2">
      <c r="A21" s="7" t="s">
        <v>7</v>
      </c>
      <c r="B21" s="8" t="s">
        <v>8</v>
      </c>
      <c r="C21" s="9" t="s">
        <v>9</v>
      </c>
      <c r="D21" s="30" t="s">
        <v>10</v>
      </c>
      <c r="E21" s="43" t="s">
        <v>11</v>
      </c>
      <c r="F21" s="5" t="s">
        <v>12</v>
      </c>
      <c r="G21" s="5" t="s">
        <v>13</v>
      </c>
      <c r="H21" s="5" t="s">
        <v>14</v>
      </c>
      <c r="I21" s="5" t="s">
        <v>15</v>
      </c>
      <c r="J21" s="12" t="s">
        <v>16</v>
      </c>
      <c r="K21" s="4"/>
      <c r="L21" s="4"/>
    </row>
    <row r="22" spans="1:12" s="1" customFormat="1" ht="31.5" x14ac:dyDescent="0.2">
      <c r="A22" s="13" t="s">
        <v>542</v>
      </c>
      <c r="B22" s="5" t="s">
        <v>543</v>
      </c>
      <c r="C22" s="7" t="s">
        <v>47</v>
      </c>
      <c r="D22" s="33" t="s">
        <v>544</v>
      </c>
      <c r="E22" s="43">
        <f>D22*0.9</f>
        <v>313.2</v>
      </c>
      <c r="F22" s="13" t="s">
        <v>545</v>
      </c>
      <c r="G22" s="13" t="s">
        <v>546</v>
      </c>
      <c r="H22" s="13" t="s">
        <v>547</v>
      </c>
      <c r="I22" s="5" t="s">
        <v>52</v>
      </c>
      <c r="J22" s="16" t="s">
        <v>25</v>
      </c>
      <c r="K22" s="4"/>
      <c r="L22" s="4"/>
    </row>
    <row r="23" spans="1:12" s="1" customFormat="1" ht="31.5" x14ac:dyDescent="0.2">
      <c r="A23" s="13" t="s">
        <v>548</v>
      </c>
      <c r="B23" s="5" t="s">
        <v>549</v>
      </c>
      <c r="C23" s="7" t="s">
        <v>47</v>
      </c>
      <c r="D23" s="33" t="s">
        <v>544</v>
      </c>
      <c r="E23" s="43">
        <f>D23*0.9</f>
        <v>313.2</v>
      </c>
      <c r="F23" s="13" t="s">
        <v>545</v>
      </c>
      <c r="G23" s="13" t="s">
        <v>546</v>
      </c>
      <c r="H23" s="13" t="s">
        <v>547</v>
      </c>
      <c r="I23" s="5" t="s">
        <v>52</v>
      </c>
      <c r="J23" s="16" t="s">
        <v>25</v>
      </c>
      <c r="K23" s="4"/>
      <c r="L23" s="4"/>
    </row>
    <row r="24" spans="1:12" s="1" customFormat="1" ht="31.5" x14ac:dyDescent="0.2">
      <c r="A24" s="13" t="s">
        <v>550</v>
      </c>
      <c r="B24" s="5" t="s">
        <v>551</v>
      </c>
      <c r="C24" s="7" t="s">
        <v>47</v>
      </c>
      <c r="D24" s="33" t="s">
        <v>544</v>
      </c>
      <c r="E24" s="43">
        <f>D24*0.9</f>
        <v>313.2</v>
      </c>
      <c r="F24" s="13" t="s">
        <v>545</v>
      </c>
      <c r="G24" s="13" t="s">
        <v>546</v>
      </c>
      <c r="H24" s="13" t="s">
        <v>547</v>
      </c>
      <c r="I24" s="5" t="s">
        <v>52</v>
      </c>
      <c r="J24" s="16" t="s">
        <v>25</v>
      </c>
      <c r="K24" s="4"/>
      <c r="L24" s="4"/>
    </row>
    <row r="25" spans="1:12" s="1" customFormat="1" ht="31.5" x14ac:dyDescent="0.2">
      <c r="A25" s="13" t="s">
        <v>552</v>
      </c>
      <c r="B25" s="5" t="s">
        <v>553</v>
      </c>
      <c r="C25" s="7" t="s">
        <v>47</v>
      </c>
      <c r="D25" s="33" t="s">
        <v>544</v>
      </c>
      <c r="E25" s="43">
        <f>D25*0.9</f>
        <v>313.2</v>
      </c>
      <c r="F25" s="13" t="s">
        <v>545</v>
      </c>
      <c r="G25" s="13" t="s">
        <v>546</v>
      </c>
      <c r="H25" s="13" t="s">
        <v>547</v>
      </c>
      <c r="I25" s="5" t="s">
        <v>52</v>
      </c>
      <c r="J25" s="16" t="s">
        <v>25</v>
      </c>
      <c r="K25" s="4"/>
      <c r="L25" s="4"/>
    </row>
    <row r="26" spans="1:12" s="1" customFormat="1" ht="31.5" x14ac:dyDescent="0.2">
      <c r="A26" s="13" t="s">
        <v>554</v>
      </c>
      <c r="B26" s="5" t="s">
        <v>555</v>
      </c>
      <c r="C26" s="7" t="s">
        <v>47</v>
      </c>
      <c r="D26" s="33" t="s">
        <v>544</v>
      </c>
      <c r="E26" s="43">
        <f>D26*0.9</f>
        <v>313.2</v>
      </c>
      <c r="F26" s="13" t="s">
        <v>545</v>
      </c>
      <c r="G26" s="13" t="s">
        <v>546</v>
      </c>
      <c r="H26" s="13" t="s">
        <v>547</v>
      </c>
      <c r="I26" s="5" t="s">
        <v>52</v>
      </c>
      <c r="J26" s="16" t="s">
        <v>25</v>
      </c>
      <c r="K26" s="4"/>
      <c r="L26" s="4"/>
    </row>
    <row r="27" spans="1:12" s="1" customFormat="1" ht="15.75" x14ac:dyDescent="0.2">
      <c r="A27" s="4"/>
      <c r="B27" s="4"/>
      <c r="C27" s="4"/>
      <c r="D27" s="32"/>
      <c r="E27" s="43"/>
      <c r="F27" s="4"/>
      <c r="G27" s="4"/>
      <c r="H27" s="4"/>
      <c r="I27" s="4"/>
      <c r="J27" s="4"/>
      <c r="K27" s="4"/>
      <c r="L27" s="4"/>
    </row>
    <row r="28" spans="1:12" s="1" customFormat="1" ht="31.5" customHeight="1" x14ac:dyDescent="0.2">
      <c r="A28" s="5" t="s">
        <v>3</v>
      </c>
      <c r="B28" s="21" t="s">
        <v>556</v>
      </c>
      <c r="C28" s="5" t="s">
        <v>5</v>
      </c>
      <c r="D28" s="470" t="s">
        <v>197</v>
      </c>
      <c r="E28" s="470" t="e">
        <f>D28*0.9</f>
        <v>#VALUE!</v>
      </c>
      <c r="F28" s="470"/>
      <c r="G28" s="470"/>
      <c r="H28" s="470"/>
      <c r="I28" s="470"/>
      <c r="J28" s="470"/>
      <c r="K28" s="4"/>
      <c r="L28" s="4"/>
    </row>
    <row r="29" spans="1:12" s="1" customFormat="1" ht="71.25" x14ac:dyDescent="0.2">
      <c r="A29" s="7" t="s">
        <v>7</v>
      </c>
      <c r="B29" s="8" t="s">
        <v>8</v>
      </c>
      <c r="C29" s="9" t="s">
        <v>9</v>
      </c>
      <c r="D29" s="30" t="s">
        <v>10</v>
      </c>
      <c r="E29" s="43" t="s">
        <v>11</v>
      </c>
      <c r="F29" s="5" t="s">
        <v>12</v>
      </c>
      <c r="G29" s="5" t="s">
        <v>13</v>
      </c>
      <c r="H29" s="5" t="s">
        <v>14</v>
      </c>
      <c r="I29" s="5" t="s">
        <v>15</v>
      </c>
      <c r="J29" s="12" t="s">
        <v>16</v>
      </c>
      <c r="K29" s="4"/>
      <c r="L29" s="4"/>
    </row>
    <row r="30" spans="1:12" s="1" customFormat="1" ht="55.5" x14ac:dyDescent="0.2">
      <c r="A30" s="13" t="s">
        <v>557</v>
      </c>
      <c r="B30" s="5" t="s">
        <v>558</v>
      </c>
      <c r="C30" s="7" t="s">
        <v>65</v>
      </c>
      <c r="D30" s="33" t="s">
        <v>559</v>
      </c>
      <c r="E30" s="43">
        <f>D30*0.9</f>
        <v>697.5</v>
      </c>
      <c r="F30" s="13" t="s">
        <v>185</v>
      </c>
      <c r="G30" s="23" t="s">
        <v>68</v>
      </c>
      <c r="H30" s="23" t="s">
        <v>68</v>
      </c>
      <c r="I30" s="5" t="s">
        <v>69</v>
      </c>
      <c r="J30" s="16" t="s">
        <v>70</v>
      </c>
      <c r="K30" s="4"/>
      <c r="L30" s="4"/>
    </row>
    <row r="31" spans="1:12" s="1" customFormat="1" ht="15.75" x14ac:dyDescent="0.2">
      <c r="A31" s="4"/>
      <c r="B31" s="4"/>
      <c r="C31" s="4"/>
      <c r="D31" s="32"/>
      <c r="E31" s="43"/>
      <c r="F31" s="4"/>
      <c r="G31" s="4"/>
      <c r="H31" s="4"/>
      <c r="I31" s="4"/>
      <c r="J31" s="4"/>
      <c r="K31" s="4"/>
      <c r="L31" s="4"/>
    </row>
    <row r="32" spans="1:12" s="1" customFormat="1" ht="31.5" customHeight="1" x14ac:dyDescent="0.2">
      <c r="A32" s="5" t="s">
        <v>3</v>
      </c>
      <c r="B32" s="21" t="s">
        <v>556</v>
      </c>
      <c r="C32" s="5" t="s">
        <v>5</v>
      </c>
      <c r="D32" s="470" t="s">
        <v>197</v>
      </c>
      <c r="E32" s="470" t="e">
        <f>D32*0.9</f>
        <v>#VALUE!</v>
      </c>
      <c r="F32" s="470"/>
      <c r="G32" s="470"/>
      <c r="H32" s="470"/>
      <c r="I32" s="470"/>
      <c r="J32" s="470"/>
      <c r="K32" s="4"/>
      <c r="L32" s="4"/>
    </row>
    <row r="33" spans="1:12" s="1" customFormat="1" ht="71.25" x14ac:dyDescent="0.2">
      <c r="A33" s="7" t="s">
        <v>7</v>
      </c>
      <c r="B33" s="8" t="s">
        <v>8</v>
      </c>
      <c r="C33" s="9" t="s">
        <v>9</v>
      </c>
      <c r="D33" s="30" t="s">
        <v>10</v>
      </c>
      <c r="E33" s="43" t="s">
        <v>11</v>
      </c>
      <c r="F33" s="12" t="s">
        <v>12</v>
      </c>
      <c r="G33" s="12" t="s">
        <v>13</v>
      </c>
      <c r="H33" s="12" t="s">
        <v>14</v>
      </c>
      <c r="I33" s="12" t="s">
        <v>15</v>
      </c>
      <c r="J33" s="12" t="s">
        <v>16</v>
      </c>
      <c r="K33" s="4"/>
      <c r="L33" s="4"/>
    </row>
    <row r="34" spans="1:12" s="1" customFormat="1" ht="55.5" x14ac:dyDescent="0.2">
      <c r="A34" s="13" t="s">
        <v>560</v>
      </c>
      <c r="B34" s="5" t="s">
        <v>561</v>
      </c>
      <c r="C34" s="7" t="s">
        <v>65</v>
      </c>
      <c r="D34" s="44" t="s">
        <v>559</v>
      </c>
      <c r="E34" s="43">
        <f>D34*0.9</f>
        <v>697.5</v>
      </c>
      <c r="F34" s="16" t="s">
        <v>185</v>
      </c>
      <c r="G34" s="16" t="s">
        <v>68</v>
      </c>
      <c r="H34" s="16" t="s">
        <v>68</v>
      </c>
      <c r="I34" s="12" t="s">
        <v>69</v>
      </c>
      <c r="J34" s="16" t="s">
        <v>70</v>
      </c>
      <c r="K34" s="4"/>
      <c r="L34" s="4"/>
    </row>
    <row r="35" spans="1:12" s="1" customFormat="1" ht="55.5" x14ac:dyDescent="0.2">
      <c r="A35" s="13" t="s">
        <v>562</v>
      </c>
      <c r="B35" s="5" t="s">
        <v>563</v>
      </c>
      <c r="C35" s="7" t="s">
        <v>65</v>
      </c>
      <c r="D35" s="44" t="s">
        <v>559</v>
      </c>
      <c r="E35" s="43">
        <f>D35*0.9</f>
        <v>697.5</v>
      </c>
      <c r="F35" s="16" t="s">
        <v>185</v>
      </c>
      <c r="G35" s="16" t="s">
        <v>68</v>
      </c>
      <c r="H35" s="16" t="s">
        <v>68</v>
      </c>
      <c r="I35" s="12" t="s">
        <v>69</v>
      </c>
      <c r="J35" s="16" t="s">
        <v>70</v>
      </c>
      <c r="K35" s="4"/>
      <c r="L35" s="4"/>
    </row>
    <row r="36" spans="1:12" s="1" customFormat="1" ht="55.5" x14ac:dyDescent="0.2">
      <c r="A36" s="13" t="s">
        <v>564</v>
      </c>
      <c r="B36" s="5" t="s">
        <v>565</v>
      </c>
      <c r="C36" s="7" t="s">
        <v>65</v>
      </c>
      <c r="D36" s="44" t="s">
        <v>559</v>
      </c>
      <c r="E36" s="43">
        <f>D36*0.9</f>
        <v>697.5</v>
      </c>
      <c r="F36" s="16" t="s">
        <v>185</v>
      </c>
      <c r="G36" s="16" t="s">
        <v>68</v>
      </c>
      <c r="H36" s="16" t="s">
        <v>68</v>
      </c>
      <c r="I36" s="12" t="s">
        <v>69</v>
      </c>
      <c r="J36" s="16" t="s">
        <v>70</v>
      </c>
      <c r="K36" s="4"/>
      <c r="L36" s="4"/>
    </row>
    <row r="37" spans="1:12" s="1" customFormat="1" ht="55.5" x14ac:dyDescent="0.2">
      <c r="A37" s="13" t="s">
        <v>566</v>
      </c>
      <c r="B37" s="5" t="s">
        <v>567</v>
      </c>
      <c r="C37" s="7" t="s">
        <v>65</v>
      </c>
      <c r="D37" s="44" t="s">
        <v>559</v>
      </c>
      <c r="E37" s="43">
        <f>D37*0.9</f>
        <v>697.5</v>
      </c>
      <c r="F37" s="16" t="s">
        <v>185</v>
      </c>
      <c r="G37" s="16" t="s">
        <v>68</v>
      </c>
      <c r="H37" s="16" t="s">
        <v>68</v>
      </c>
      <c r="I37" s="12" t="s">
        <v>69</v>
      </c>
      <c r="J37" s="16" t="s">
        <v>70</v>
      </c>
      <c r="K37" s="4"/>
      <c r="L37" s="4"/>
    </row>
    <row r="38" spans="1:12" s="1" customFormat="1" ht="15.75" x14ac:dyDescent="0.2">
      <c r="A38" s="4"/>
      <c r="B38" s="4"/>
      <c r="C38" s="4"/>
      <c r="D38" s="32"/>
      <c r="E38" s="43"/>
      <c r="F38" s="4"/>
      <c r="G38" s="4"/>
      <c r="H38" s="4"/>
      <c r="I38" s="4"/>
      <c r="J38" s="4"/>
      <c r="K38" s="4"/>
      <c r="L38" s="4"/>
    </row>
    <row r="39" spans="1:12" s="1" customFormat="1" ht="25.35" customHeight="1" x14ac:dyDescent="0.2">
      <c r="A39" s="5" t="s">
        <v>3</v>
      </c>
      <c r="B39" s="21" t="s">
        <v>568</v>
      </c>
      <c r="C39" s="5" t="s">
        <v>5</v>
      </c>
      <c r="D39" s="470" t="s">
        <v>197</v>
      </c>
      <c r="E39" s="470" t="e">
        <f>D39*0.9</f>
        <v>#VALUE!</v>
      </c>
      <c r="F39" s="470"/>
      <c r="G39" s="470"/>
      <c r="H39" s="470"/>
      <c r="I39" s="470"/>
      <c r="J39" s="470"/>
      <c r="K39" s="4"/>
      <c r="L39" s="4"/>
    </row>
    <row r="40" spans="1:12" s="1" customFormat="1" ht="71.25" x14ac:dyDescent="0.2">
      <c r="A40" s="7" t="s">
        <v>7</v>
      </c>
      <c r="B40" s="8" t="s">
        <v>8</v>
      </c>
      <c r="C40" s="9" t="s">
        <v>9</v>
      </c>
      <c r="D40" s="30" t="s">
        <v>10</v>
      </c>
      <c r="E40" s="43" t="s">
        <v>11</v>
      </c>
      <c r="F40" s="5" t="s">
        <v>12</v>
      </c>
      <c r="G40" s="5" t="s">
        <v>13</v>
      </c>
      <c r="H40" s="5" t="s">
        <v>14</v>
      </c>
      <c r="I40" s="5" t="s">
        <v>15</v>
      </c>
      <c r="J40" s="12" t="s">
        <v>16</v>
      </c>
      <c r="K40" s="4"/>
      <c r="L40" s="4"/>
    </row>
    <row r="41" spans="1:12" s="1" customFormat="1" ht="55.5" x14ac:dyDescent="0.2">
      <c r="A41" s="13" t="s">
        <v>569</v>
      </c>
      <c r="B41" s="5" t="s">
        <v>570</v>
      </c>
      <c r="C41" s="7" t="s">
        <v>65</v>
      </c>
      <c r="D41" s="31" t="s">
        <v>571</v>
      </c>
      <c r="E41" s="43">
        <f>D41*0.9</f>
        <v>1282.5</v>
      </c>
      <c r="F41" s="13" t="s">
        <v>572</v>
      </c>
      <c r="G41" s="23" t="s">
        <v>68</v>
      </c>
      <c r="H41" s="23" t="s">
        <v>68</v>
      </c>
      <c r="I41" s="5" t="s">
        <v>69</v>
      </c>
      <c r="J41" s="16" t="s">
        <v>70</v>
      </c>
      <c r="K41" s="4"/>
      <c r="L41" s="4"/>
    </row>
    <row r="42" spans="1:12" s="1" customFormat="1" ht="55.5" x14ac:dyDescent="0.2">
      <c r="A42" s="13" t="s">
        <v>573</v>
      </c>
      <c r="B42" s="5" t="s">
        <v>574</v>
      </c>
      <c r="C42" s="7" t="s">
        <v>65</v>
      </c>
      <c r="D42" s="31" t="s">
        <v>571</v>
      </c>
      <c r="E42" s="43">
        <f>D42*0.9</f>
        <v>1282.5</v>
      </c>
      <c r="F42" s="13" t="s">
        <v>572</v>
      </c>
      <c r="G42" s="23" t="s">
        <v>68</v>
      </c>
      <c r="H42" s="23" t="s">
        <v>68</v>
      </c>
      <c r="I42" s="5" t="s">
        <v>69</v>
      </c>
      <c r="J42" s="16" t="s">
        <v>70</v>
      </c>
      <c r="K42" s="4"/>
      <c r="L42" s="4"/>
    </row>
    <row r="43" spans="1:12" s="1" customFormat="1" ht="55.5" x14ac:dyDescent="0.2">
      <c r="A43" s="13" t="s">
        <v>575</v>
      </c>
      <c r="B43" s="5" t="s">
        <v>576</v>
      </c>
      <c r="C43" s="7" t="s">
        <v>65</v>
      </c>
      <c r="D43" s="31" t="s">
        <v>571</v>
      </c>
      <c r="E43" s="43">
        <f>D43*0.9</f>
        <v>1282.5</v>
      </c>
      <c r="F43" s="13" t="s">
        <v>572</v>
      </c>
      <c r="G43" s="23" t="s">
        <v>68</v>
      </c>
      <c r="H43" s="23" t="s">
        <v>68</v>
      </c>
      <c r="I43" s="5" t="s">
        <v>69</v>
      </c>
      <c r="J43" s="16" t="s">
        <v>70</v>
      </c>
      <c r="K43" s="4"/>
      <c r="L43" s="4"/>
    </row>
    <row r="44" spans="1:12" s="1" customFormat="1" ht="55.5" x14ac:dyDescent="0.2">
      <c r="A44" s="13" t="s">
        <v>577</v>
      </c>
      <c r="B44" s="5" t="s">
        <v>578</v>
      </c>
      <c r="C44" s="7" t="s">
        <v>65</v>
      </c>
      <c r="D44" s="31" t="s">
        <v>571</v>
      </c>
      <c r="E44" s="43">
        <f>D44*0.9</f>
        <v>1282.5</v>
      </c>
      <c r="F44" s="13" t="s">
        <v>572</v>
      </c>
      <c r="G44" s="23" t="s">
        <v>68</v>
      </c>
      <c r="H44" s="23" t="s">
        <v>68</v>
      </c>
      <c r="I44" s="5" t="s">
        <v>69</v>
      </c>
      <c r="J44" s="16" t="s">
        <v>70</v>
      </c>
      <c r="K44" s="4"/>
      <c r="L44" s="4"/>
    </row>
    <row r="45" spans="1:12" s="1" customFormat="1" ht="55.5" x14ac:dyDescent="0.2">
      <c r="A45" s="13" t="s">
        <v>579</v>
      </c>
      <c r="B45" s="5" t="s">
        <v>580</v>
      </c>
      <c r="C45" s="7" t="s">
        <v>65</v>
      </c>
      <c r="D45" s="31" t="s">
        <v>571</v>
      </c>
      <c r="E45" s="43">
        <f>D45*0.9</f>
        <v>1282.5</v>
      </c>
      <c r="F45" s="13" t="s">
        <v>572</v>
      </c>
      <c r="G45" s="23" t="s">
        <v>68</v>
      </c>
      <c r="H45" s="23" t="s">
        <v>68</v>
      </c>
      <c r="I45" s="5" t="s">
        <v>69</v>
      </c>
      <c r="J45" s="16" t="s">
        <v>70</v>
      </c>
      <c r="K45" s="4"/>
      <c r="L45" s="4"/>
    </row>
    <row r="46" spans="1:12" s="1" customFormat="1" ht="15.75" x14ac:dyDescent="0.2">
      <c r="A46" s="4"/>
      <c r="B46" s="4"/>
      <c r="C46" s="4"/>
      <c r="D46" s="32"/>
      <c r="E46" s="43"/>
      <c r="F46" s="4"/>
      <c r="G46" s="4"/>
      <c r="H46" s="4"/>
      <c r="I46" s="4"/>
      <c r="J46" s="4"/>
      <c r="K46" s="4"/>
      <c r="L46" s="4"/>
    </row>
    <row r="47" spans="1:12" s="1" customFormat="1" ht="31.5" customHeight="1" x14ac:dyDescent="0.2">
      <c r="A47" s="5" t="s">
        <v>3</v>
      </c>
      <c r="B47" s="34" t="s">
        <v>581</v>
      </c>
      <c r="C47" s="5" t="s">
        <v>5</v>
      </c>
      <c r="D47" s="470" t="s">
        <v>197</v>
      </c>
      <c r="E47" s="470" t="e">
        <f>D47*0.9</f>
        <v>#VALUE!</v>
      </c>
      <c r="F47" s="470"/>
      <c r="G47" s="470"/>
      <c r="H47" s="470"/>
      <c r="I47" s="470"/>
      <c r="J47" s="470"/>
      <c r="K47" s="4"/>
      <c r="L47" s="4"/>
    </row>
    <row r="48" spans="1:12" s="1" customFormat="1" ht="71.25" x14ac:dyDescent="0.2">
      <c r="A48" s="7" t="s">
        <v>7</v>
      </c>
      <c r="B48" s="8" t="s">
        <v>8</v>
      </c>
      <c r="C48" s="12" t="s">
        <v>9</v>
      </c>
      <c r="D48" s="35" t="s">
        <v>10</v>
      </c>
      <c r="E48" s="43" t="s">
        <v>11</v>
      </c>
      <c r="F48" s="12" t="s">
        <v>12</v>
      </c>
      <c r="G48" s="12" t="s">
        <v>13</v>
      </c>
      <c r="H48" s="12" t="s">
        <v>14</v>
      </c>
      <c r="I48" s="12" t="s">
        <v>15</v>
      </c>
      <c r="J48" s="12" t="s">
        <v>16</v>
      </c>
      <c r="K48" s="4"/>
      <c r="L48" s="4"/>
    </row>
    <row r="49" spans="1:12" s="1" customFormat="1" ht="24" x14ac:dyDescent="0.2">
      <c r="A49" s="13" t="s">
        <v>582</v>
      </c>
      <c r="B49" s="5" t="s">
        <v>583</v>
      </c>
      <c r="C49" s="12" t="s">
        <v>65</v>
      </c>
      <c r="D49" s="36" t="s">
        <v>584</v>
      </c>
      <c r="E49" s="43">
        <f>D49*0.9</f>
        <v>143.1</v>
      </c>
      <c r="F49" s="16" t="s">
        <v>545</v>
      </c>
      <c r="G49" s="16" t="s">
        <v>68</v>
      </c>
      <c r="H49" s="16" t="s">
        <v>68</v>
      </c>
      <c r="I49" s="12" t="s">
        <v>52</v>
      </c>
      <c r="J49" s="16" t="s">
        <v>25</v>
      </c>
      <c r="K49" s="4"/>
      <c r="L49" s="4"/>
    </row>
    <row r="50" spans="1:12" s="1" customFormat="1" ht="24" x14ac:dyDescent="0.2">
      <c r="A50" s="13" t="s">
        <v>585</v>
      </c>
      <c r="B50" s="5" t="s">
        <v>586</v>
      </c>
      <c r="C50" s="12" t="s">
        <v>65</v>
      </c>
      <c r="D50" s="36" t="s">
        <v>584</v>
      </c>
      <c r="E50" s="43">
        <f>D50*0.9</f>
        <v>143.1</v>
      </c>
      <c r="F50" s="16" t="s">
        <v>545</v>
      </c>
      <c r="G50" s="16" t="s">
        <v>68</v>
      </c>
      <c r="H50" s="16" t="s">
        <v>68</v>
      </c>
      <c r="I50" s="12" t="s">
        <v>52</v>
      </c>
      <c r="J50" s="16" t="s">
        <v>25</v>
      </c>
      <c r="K50" s="4"/>
      <c r="L50" s="4"/>
    </row>
    <row r="51" spans="1:12" s="1" customFormat="1" ht="15.75" x14ac:dyDescent="0.2">
      <c r="A51" s="4"/>
      <c r="B51" s="4"/>
      <c r="C51" s="4"/>
      <c r="D51" s="32"/>
      <c r="E51" s="43"/>
      <c r="F51" s="4"/>
      <c r="G51" s="4"/>
      <c r="H51" s="4"/>
      <c r="I51" s="4"/>
      <c r="J51" s="4"/>
      <c r="K51" s="4"/>
      <c r="L51" s="4"/>
    </row>
    <row r="52" spans="1:12" s="1" customFormat="1" ht="31.5" customHeight="1" x14ac:dyDescent="0.2">
      <c r="A52" s="5" t="s">
        <v>3</v>
      </c>
      <c r="B52" s="25" t="s">
        <v>587</v>
      </c>
      <c r="C52" s="5" t="s">
        <v>5</v>
      </c>
      <c r="D52" s="470" t="s">
        <v>197</v>
      </c>
      <c r="E52" s="470" t="e">
        <f>D52*0.9</f>
        <v>#VALUE!</v>
      </c>
      <c r="F52" s="470"/>
      <c r="G52" s="470"/>
      <c r="H52" s="470"/>
      <c r="I52" s="470"/>
      <c r="J52" s="470"/>
      <c r="K52" s="4"/>
      <c r="L52" s="4"/>
    </row>
    <row r="53" spans="1:12" s="1" customFormat="1" ht="71.25" x14ac:dyDescent="0.2">
      <c r="A53" s="7" t="s">
        <v>7</v>
      </c>
      <c r="B53" s="8" t="s">
        <v>8</v>
      </c>
      <c r="C53" s="9" t="s">
        <v>9</v>
      </c>
      <c r="D53" s="30" t="s">
        <v>10</v>
      </c>
      <c r="E53" s="43" t="s">
        <v>11</v>
      </c>
      <c r="F53" s="12" t="s">
        <v>12</v>
      </c>
      <c r="G53" s="12" t="s">
        <v>13</v>
      </c>
      <c r="H53" s="12" t="s">
        <v>14</v>
      </c>
      <c r="I53" s="12" t="s">
        <v>15</v>
      </c>
      <c r="J53" s="12" t="s">
        <v>16</v>
      </c>
      <c r="K53" s="4"/>
      <c r="L53" s="4"/>
    </row>
    <row r="54" spans="1:12" s="1" customFormat="1" ht="24" x14ac:dyDescent="0.2">
      <c r="A54" s="13" t="s">
        <v>588</v>
      </c>
      <c r="B54" s="5" t="s">
        <v>589</v>
      </c>
      <c r="C54" s="7" t="s">
        <v>65</v>
      </c>
      <c r="D54" s="33" t="s">
        <v>590</v>
      </c>
      <c r="E54" s="43">
        <f>D54*0.9</f>
        <v>161.1</v>
      </c>
      <c r="F54" s="16" t="s">
        <v>591</v>
      </c>
      <c r="G54" s="16" t="s">
        <v>68</v>
      </c>
      <c r="H54" s="16" t="s">
        <v>68</v>
      </c>
      <c r="I54" s="12" t="s">
        <v>52</v>
      </c>
      <c r="J54" s="16" t="s">
        <v>25</v>
      </c>
      <c r="K54" s="4"/>
      <c r="L54" s="4"/>
    </row>
    <row r="55" spans="1:12" s="1" customFormat="1" ht="24" x14ac:dyDescent="0.2">
      <c r="A55" s="13" t="s">
        <v>592</v>
      </c>
      <c r="B55" s="5" t="s">
        <v>593</v>
      </c>
      <c r="C55" s="7" t="s">
        <v>65</v>
      </c>
      <c r="D55" s="33" t="s">
        <v>590</v>
      </c>
      <c r="E55" s="43">
        <f>D55*0.9</f>
        <v>161.1</v>
      </c>
      <c r="F55" s="16" t="s">
        <v>591</v>
      </c>
      <c r="G55" s="16" t="s">
        <v>68</v>
      </c>
      <c r="H55" s="16" t="s">
        <v>68</v>
      </c>
      <c r="I55" s="12" t="s">
        <v>52</v>
      </c>
      <c r="J55" s="16" t="s">
        <v>25</v>
      </c>
      <c r="K55" s="4"/>
      <c r="L55" s="4"/>
    </row>
    <row r="56" spans="1:12" s="1" customFormat="1" ht="15.75" x14ac:dyDescent="0.2">
      <c r="A56" s="4"/>
      <c r="B56" s="4"/>
      <c r="C56" s="4"/>
      <c r="D56" s="32"/>
      <c r="E56" s="43"/>
      <c r="F56" s="4"/>
      <c r="G56" s="4"/>
      <c r="H56" s="4"/>
      <c r="I56" s="4"/>
      <c r="J56" s="4"/>
      <c r="K56" s="4"/>
      <c r="L56" s="4"/>
    </row>
    <row r="57" spans="1:12" s="1" customFormat="1" ht="31.5" customHeight="1" x14ac:dyDescent="0.2">
      <c r="A57" s="5" t="s">
        <v>3</v>
      </c>
      <c r="B57" s="25" t="s">
        <v>594</v>
      </c>
      <c r="C57" s="5" t="s">
        <v>5</v>
      </c>
      <c r="D57" s="470" t="s">
        <v>197</v>
      </c>
      <c r="E57" s="470" t="e">
        <f>D57*0.9</f>
        <v>#VALUE!</v>
      </c>
      <c r="F57" s="470"/>
      <c r="G57" s="470"/>
      <c r="H57" s="470"/>
      <c r="I57" s="470"/>
      <c r="J57" s="470"/>
      <c r="K57" s="4"/>
      <c r="L57" s="4"/>
    </row>
    <row r="58" spans="1:12" s="1" customFormat="1" ht="71.25" x14ac:dyDescent="0.2">
      <c r="A58" s="7" t="s">
        <v>7</v>
      </c>
      <c r="B58" s="8" t="s">
        <v>8</v>
      </c>
      <c r="C58" s="9" t="s">
        <v>9</v>
      </c>
      <c r="D58" s="30" t="s">
        <v>10</v>
      </c>
      <c r="E58" s="43" t="s">
        <v>11</v>
      </c>
      <c r="F58" s="5" t="s">
        <v>12</v>
      </c>
      <c r="G58" s="5" t="s">
        <v>13</v>
      </c>
      <c r="H58" s="5" t="s">
        <v>14</v>
      </c>
      <c r="I58" s="12" t="s">
        <v>15</v>
      </c>
      <c r="J58" s="12" t="s">
        <v>16</v>
      </c>
      <c r="K58" s="4"/>
      <c r="L58" s="4"/>
    </row>
    <row r="59" spans="1:12" s="1" customFormat="1" ht="31.5" x14ac:dyDescent="0.2">
      <c r="A59" s="13" t="s">
        <v>595</v>
      </c>
      <c r="B59" s="5" t="s">
        <v>596</v>
      </c>
      <c r="C59" s="7" t="s">
        <v>65</v>
      </c>
      <c r="D59" s="33" t="s">
        <v>597</v>
      </c>
      <c r="E59" s="43">
        <f>D59*0.9</f>
        <v>53.1</v>
      </c>
      <c r="F59" s="13" t="s">
        <v>598</v>
      </c>
      <c r="G59" s="23" t="s">
        <v>68</v>
      </c>
      <c r="H59" s="23" t="s">
        <v>68</v>
      </c>
      <c r="I59" s="12" t="s">
        <v>52</v>
      </c>
      <c r="J59" s="16" t="s">
        <v>25</v>
      </c>
      <c r="K59" s="4"/>
      <c r="L59" s="4"/>
    </row>
    <row r="60" spans="1:12" s="1" customFormat="1" ht="24" x14ac:dyDescent="0.2">
      <c r="A60" s="13" t="s">
        <v>599</v>
      </c>
      <c r="B60" s="5" t="s">
        <v>600</v>
      </c>
      <c r="C60" s="7" t="s">
        <v>65</v>
      </c>
      <c r="D60" s="33" t="s">
        <v>597</v>
      </c>
      <c r="E60" s="43">
        <f>D60*0.9</f>
        <v>53.1</v>
      </c>
      <c r="F60" s="13" t="s">
        <v>598</v>
      </c>
      <c r="G60" s="23" t="s">
        <v>68</v>
      </c>
      <c r="H60" s="23" t="s">
        <v>68</v>
      </c>
      <c r="I60" s="12" t="s">
        <v>52</v>
      </c>
      <c r="J60" s="16" t="s">
        <v>25</v>
      </c>
      <c r="K60" s="4"/>
      <c r="L60" s="4"/>
    </row>
    <row r="61" spans="1:12" s="1" customFormat="1" ht="15.75" x14ac:dyDescent="0.2">
      <c r="A61" s="4"/>
      <c r="B61" s="4"/>
      <c r="C61" s="4"/>
      <c r="D61" s="32"/>
      <c r="E61" s="43"/>
      <c r="F61" s="4"/>
      <c r="G61" s="4"/>
      <c r="H61" s="4"/>
      <c r="I61" s="4"/>
      <c r="J61" s="4"/>
      <c r="K61" s="4"/>
      <c r="L61" s="4"/>
    </row>
    <row r="62" spans="1:12" s="1" customFormat="1" ht="31.5" customHeight="1" x14ac:dyDescent="0.2">
      <c r="A62" s="5" t="s">
        <v>3</v>
      </c>
      <c r="B62" s="25" t="s">
        <v>601</v>
      </c>
      <c r="C62" s="5" t="s">
        <v>5</v>
      </c>
      <c r="D62" s="470" t="s">
        <v>197</v>
      </c>
      <c r="E62" s="470" t="e">
        <f>D62*0.9</f>
        <v>#VALUE!</v>
      </c>
      <c r="F62" s="470"/>
      <c r="G62" s="470"/>
      <c r="H62" s="470"/>
      <c r="I62" s="470"/>
      <c r="J62" s="470"/>
      <c r="K62" s="4"/>
      <c r="L62" s="4"/>
    </row>
    <row r="63" spans="1:12" s="1" customFormat="1" ht="71.25" x14ac:dyDescent="0.2">
      <c r="A63" s="7" t="s">
        <v>7</v>
      </c>
      <c r="B63" s="8" t="s">
        <v>8</v>
      </c>
      <c r="C63" s="9" t="s">
        <v>9</v>
      </c>
      <c r="D63" s="30" t="s">
        <v>10</v>
      </c>
      <c r="E63" s="43" t="s">
        <v>11</v>
      </c>
      <c r="F63" s="5" t="s">
        <v>12</v>
      </c>
      <c r="G63" s="5" t="s">
        <v>13</v>
      </c>
      <c r="H63" s="5" t="s">
        <v>14</v>
      </c>
      <c r="I63" s="5" t="s">
        <v>15</v>
      </c>
      <c r="J63" s="12" t="s">
        <v>16</v>
      </c>
      <c r="K63" s="4"/>
      <c r="L63" s="4"/>
    </row>
    <row r="64" spans="1:12" s="1" customFormat="1" ht="24" x14ac:dyDescent="0.2">
      <c r="A64" s="13" t="s">
        <v>602</v>
      </c>
      <c r="B64" s="5" t="s">
        <v>603</v>
      </c>
      <c r="C64" s="7" t="s">
        <v>65</v>
      </c>
      <c r="D64" s="33" t="s">
        <v>604</v>
      </c>
      <c r="E64" s="43">
        <f>D64*0.9</f>
        <v>62.1</v>
      </c>
      <c r="F64" s="13" t="s">
        <v>605</v>
      </c>
      <c r="G64" s="23" t="s">
        <v>68</v>
      </c>
      <c r="H64" s="23" t="s">
        <v>68</v>
      </c>
      <c r="I64" s="5" t="s">
        <v>52</v>
      </c>
      <c r="J64" s="16" t="s">
        <v>25</v>
      </c>
      <c r="K64" s="4"/>
      <c r="L64" s="4"/>
    </row>
    <row r="65" spans="1:12" s="1" customFormat="1" ht="24" x14ac:dyDescent="0.2">
      <c r="A65" s="13" t="s">
        <v>606</v>
      </c>
      <c r="B65" s="5" t="s">
        <v>607</v>
      </c>
      <c r="C65" s="7" t="s">
        <v>65</v>
      </c>
      <c r="D65" s="33" t="s">
        <v>604</v>
      </c>
      <c r="E65" s="43">
        <f>D65*0.9</f>
        <v>62.1</v>
      </c>
      <c r="F65" s="13" t="s">
        <v>605</v>
      </c>
      <c r="G65" s="23" t="s">
        <v>68</v>
      </c>
      <c r="H65" s="23" t="s">
        <v>68</v>
      </c>
      <c r="I65" s="5" t="s">
        <v>52</v>
      </c>
      <c r="J65" s="16" t="s">
        <v>25</v>
      </c>
      <c r="K65" s="4"/>
      <c r="L65" s="4"/>
    </row>
    <row r="66" spans="1:12" s="1" customFormat="1" ht="15.75" x14ac:dyDescent="0.2">
      <c r="A66" s="4"/>
      <c r="B66" s="4"/>
      <c r="C66" s="4"/>
      <c r="D66" s="32"/>
      <c r="E66" s="43"/>
      <c r="F66" s="4"/>
      <c r="G66" s="4"/>
      <c r="H66" s="4"/>
      <c r="I66" s="4"/>
      <c r="J66" s="4"/>
      <c r="K66" s="4"/>
      <c r="L66" s="4"/>
    </row>
    <row r="67" spans="1:12" s="1" customFormat="1" ht="31.5" customHeight="1" x14ac:dyDescent="0.2">
      <c r="A67" s="5" t="s">
        <v>3</v>
      </c>
      <c r="B67" s="7" t="s">
        <v>608</v>
      </c>
      <c r="C67" s="5" t="s">
        <v>5</v>
      </c>
      <c r="D67" s="470" t="s">
        <v>197</v>
      </c>
      <c r="E67" s="470" t="e">
        <f>D67*0.9</f>
        <v>#VALUE!</v>
      </c>
      <c r="F67" s="470"/>
      <c r="G67" s="470"/>
      <c r="H67" s="470"/>
      <c r="I67" s="470"/>
      <c r="J67" s="470"/>
      <c r="K67" s="4"/>
      <c r="L67" s="4"/>
    </row>
    <row r="68" spans="1:12" s="1" customFormat="1" ht="71.25" x14ac:dyDescent="0.2">
      <c r="A68" s="7" t="s">
        <v>7</v>
      </c>
      <c r="B68" s="8" t="s">
        <v>8</v>
      </c>
      <c r="C68" s="9" t="s">
        <v>9</v>
      </c>
      <c r="D68" s="30" t="s">
        <v>10</v>
      </c>
      <c r="E68" s="43" t="s">
        <v>11</v>
      </c>
      <c r="F68" s="5" t="s">
        <v>12</v>
      </c>
      <c r="G68" s="5" t="s">
        <v>13</v>
      </c>
      <c r="H68" s="5" t="s">
        <v>14</v>
      </c>
      <c r="I68" s="5" t="s">
        <v>15</v>
      </c>
      <c r="J68" s="12" t="s">
        <v>16</v>
      </c>
      <c r="K68" s="4"/>
      <c r="L68" s="4"/>
    </row>
    <row r="69" spans="1:12" s="1" customFormat="1" ht="39.75" x14ac:dyDescent="0.2">
      <c r="A69" s="13" t="s">
        <v>609</v>
      </c>
      <c r="B69" s="5" t="s">
        <v>610</v>
      </c>
      <c r="C69" s="7" t="s">
        <v>65</v>
      </c>
      <c r="D69" s="33" t="s">
        <v>611</v>
      </c>
      <c r="E69" s="43">
        <f>D69*0.9</f>
        <v>94.5</v>
      </c>
      <c r="F69" s="13" t="s">
        <v>598</v>
      </c>
      <c r="G69" s="23" t="s">
        <v>68</v>
      </c>
      <c r="H69" s="23" t="s">
        <v>68</v>
      </c>
      <c r="I69" s="5" t="s">
        <v>52</v>
      </c>
      <c r="J69" s="16" t="s">
        <v>25</v>
      </c>
      <c r="K69" s="4"/>
      <c r="L69" s="4"/>
    </row>
    <row r="70" spans="1:12" s="1" customFormat="1" ht="39.75" x14ac:dyDescent="0.2">
      <c r="A70" s="13" t="s">
        <v>612</v>
      </c>
      <c r="B70" s="5" t="s">
        <v>613</v>
      </c>
      <c r="C70" s="7" t="s">
        <v>65</v>
      </c>
      <c r="D70" s="33" t="s">
        <v>611</v>
      </c>
      <c r="E70" s="43">
        <f>D70*0.9</f>
        <v>94.5</v>
      </c>
      <c r="F70" s="13" t="s">
        <v>598</v>
      </c>
      <c r="G70" s="23" t="s">
        <v>68</v>
      </c>
      <c r="H70" s="23" t="s">
        <v>68</v>
      </c>
      <c r="I70" s="5" t="s">
        <v>52</v>
      </c>
      <c r="J70" s="16" t="s">
        <v>25</v>
      </c>
      <c r="K70" s="4"/>
      <c r="L70" s="4"/>
    </row>
    <row r="71" spans="1:12" s="1" customFormat="1" ht="15.75" x14ac:dyDescent="0.2">
      <c r="A71" s="4"/>
      <c r="B71" s="4"/>
      <c r="C71" s="4"/>
      <c r="D71" s="32"/>
      <c r="E71" s="43"/>
      <c r="F71" s="4"/>
      <c r="G71" s="4"/>
      <c r="H71" s="4"/>
      <c r="I71" s="4"/>
      <c r="J71" s="4"/>
      <c r="K71" s="4"/>
      <c r="L71" s="4"/>
    </row>
    <row r="72" spans="1:12" s="1" customFormat="1" ht="31.5" customHeight="1" x14ac:dyDescent="0.2">
      <c r="A72" s="5" t="s">
        <v>3</v>
      </c>
      <c r="B72" s="7" t="s">
        <v>608</v>
      </c>
      <c r="C72" s="5" t="s">
        <v>5</v>
      </c>
      <c r="D72" s="470" t="s">
        <v>197</v>
      </c>
      <c r="E72" s="470" t="e">
        <f>D72*0.9</f>
        <v>#VALUE!</v>
      </c>
      <c r="F72" s="470"/>
      <c r="G72" s="470"/>
      <c r="H72" s="470"/>
      <c r="I72" s="470"/>
      <c r="J72" s="470"/>
      <c r="K72" s="4"/>
      <c r="L72" s="4"/>
    </row>
    <row r="73" spans="1:12" s="1" customFormat="1" ht="71.25" x14ac:dyDescent="0.2">
      <c r="A73" s="7" t="s">
        <v>7</v>
      </c>
      <c r="B73" s="8" t="s">
        <v>8</v>
      </c>
      <c r="C73" s="12" t="s">
        <v>9</v>
      </c>
      <c r="D73" s="35" t="s">
        <v>10</v>
      </c>
      <c r="E73" s="43" t="s">
        <v>11</v>
      </c>
      <c r="F73" s="12" t="s">
        <v>12</v>
      </c>
      <c r="G73" s="12" t="s">
        <v>13</v>
      </c>
      <c r="H73" s="12" t="s">
        <v>14</v>
      </c>
      <c r="I73" s="12" t="s">
        <v>15</v>
      </c>
      <c r="J73" s="12" t="s">
        <v>16</v>
      </c>
      <c r="K73" s="4"/>
      <c r="L73" s="4"/>
    </row>
    <row r="74" spans="1:12" s="1" customFormat="1" ht="31.5" x14ac:dyDescent="0.2">
      <c r="A74" s="13" t="s">
        <v>614</v>
      </c>
      <c r="B74" s="5" t="s">
        <v>615</v>
      </c>
      <c r="C74" s="12" t="s">
        <v>65</v>
      </c>
      <c r="D74" s="36" t="s">
        <v>616</v>
      </c>
      <c r="E74" s="43">
        <f>D74*0.9</f>
        <v>234.9</v>
      </c>
      <c r="F74" s="16" t="s">
        <v>598</v>
      </c>
      <c r="G74" s="16" t="s">
        <v>68</v>
      </c>
      <c r="H74" s="16" t="s">
        <v>68</v>
      </c>
      <c r="I74" s="12" t="s">
        <v>52</v>
      </c>
      <c r="J74" s="16" t="s">
        <v>25</v>
      </c>
      <c r="K74" s="4"/>
      <c r="L74" s="4"/>
    </row>
    <row r="75" spans="1:12" s="1" customFormat="1" ht="15.75" x14ac:dyDescent="0.2">
      <c r="A75" s="4"/>
      <c r="B75" s="4"/>
      <c r="C75" s="4"/>
      <c r="D75" s="32"/>
      <c r="E75" s="43"/>
      <c r="F75" s="4"/>
      <c r="G75" s="4"/>
      <c r="H75" s="4"/>
      <c r="I75" s="4"/>
      <c r="J75" s="4"/>
      <c r="K75" s="4"/>
      <c r="L75" s="4"/>
    </row>
    <row r="76" spans="1:12" s="1" customFormat="1" ht="15.75" x14ac:dyDescent="0.2">
      <c r="A76" s="4"/>
      <c r="B76" s="4"/>
      <c r="C76" s="4"/>
      <c r="D76" s="32"/>
      <c r="E76" s="43"/>
      <c r="F76" s="4"/>
      <c r="G76" s="4"/>
      <c r="H76" s="4"/>
      <c r="I76" s="4"/>
      <c r="J76" s="4"/>
      <c r="K76" s="4"/>
      <c r="L76" s="4"/>
    </row>
    <row r="77" spans="1:12" s="1" customFormat="1" ht="18" customHeight="1" x14ac:dyDescent="0.2">
      <c r="A77" s="5" t="s">
        <v>3</v>
      </c>
      <c r="B77" s="6" t="s">
        <v>515</v>
      </c>
      <c r="C77" s="5" t="s">
        <v>5</v>
      </c>
      <c r="D77" s="470" t="s">
        <v>197</v>
      </c>
      <c r="E77" s="470" t="e">
        <f>D77*0.9</f>
        <v>#VALUE!</v>
      </c>
      <c r="F77" s="470"/>
      <c r="G77" s="470"/>
      <c r="H77" s="470"/>
      <c r="I77" s="470"/>
      <c r="J77" s="470"/>
      <c r="K77" s="4"/>
      <c r="L77" s="4"/>
    </row>
    <row r="78" spans="1:12" s="1" customFormat="1" ht="71.25" x14ac:dyDescent="0.2">
      <c r="A78" s="7" t="s">
        <v>7</v>
      </c>
      <c r="B78" s="8" t="s">
        <v>8</v>
      </c>
      <c r="C78" s="9" t="s">
        <v>9</v>
      </c>
      <c r="D78" s="35" t="s">
        <v>10</v>
      </c>
      <c r="E78" s="43" t="s">
        <v>11</v>
      </c>
      <c r="F78" s="12" t="s">
        <v>12</v>
      </c>
      <c r="G78" s="12" t="s">
        <v>13</v>
      </c>
      <c r="H78" s="12" t="s">
        <v>14</v>
      </c>
      <c r="I78" s="12" t="s">
        <v>15</v>
      </c>
      <c r="J78" s="12" t="s">
        <v>16</v>
      </c>
      <c r="K78" s="4"/>
      <c r="L78" s="4"/>
    </row>
    <row r="79" spans="1:12" s="1" customFormat="1" ht="31.5" x14ac:dyDescent="0.2">
      <c r="A79" s="13" t="s">
        <v>516</v>
      </c>
      <c r="B79" s="5" t="s">
        <v>517</v>
      </c>
      <c r="C79" s="7" t="s">
        <v>19</v>
      </c>
      <c r="D79" s="36" t="s">
        <v>518</v>
      </c>
      <c r="E79" s="43">
        <f>D79*0.9</f>
        <v>616.5</v>
      </c>
      <c r="F79" s="16" t="s">
        <v>519</v>
      </c>
      <c r="G79" s="16" t="s">
        <v>520</v>
      </c>
      <c r="H79" s="16" t="s">
        <v>521</v>
      </c>
      <c r="I79" s="12" t="s">
        <v>24</v>
      </c>
      <c r="J79" s="16" t="s">
        <v>25</v>
      </c>
      <c r="K79" s="4"/>
      <c r="L79" s="4"/>
    </row>
    <row r="80" spans="1:12" s="1" customFormat="1" ht="31.5" x14ac:dyDescent="0.2">
      <c r="A80" s="13" t="s">
        <v>522</v>
      </c>
      <c r="B80" s="5" t="s">
        <v>523</v>
      </c>
      <c r="C80" s="7" t="s">
        <v>19</v>
      </c>
      <c r="D80" s="36" t="s">
        <v>518</v>
      </c>
      <c r="E80" s="43">
        <f>D80*0.9</f>
        <v>616.5</v>
      </c>
      <c r="F80" s="16" t="s">
        <v>519</v>
      </c>
      <c r="G80" s="16" t="s">
        <v>520</v>
      </c>
      <c r="H80" s="16" t="s">
        <v>521</v>
      </c>
      <c r="I80" s="12" t="s">
        <v>24</v>
      </c>
      <c r="J80" s="16" t="s">
        <v>25</v>
      </c>
      <c r="K80" s="4"/>
      <c r="L80" s="4"/>
    </row>
    <row r="81" spans="1:12" s="1" customFormat="1" ht="31.5" x14ac:dyDescent="0.2">
      <c r="A81" s="13" t="s">
        <v>524</v>
      </c>
      <c r="B81" s="5" t="s">
        <v>525</v>
      </c>
      <c r="C81" s="7" t="s">
        <v>19</v>
      </c>
      <c r="D81" s="36" t="s">
        <v>518</v>
      </c>
      <c r="E81" s="43">
        <f>D81*0.9</f>
        <v>616.5</v>
      </c>
      <c r="F81" s="16" t="s">
        <v>519</v>
      </c>
      <c r="G81" s="16" t="s">
        <v>520</v>
      </c>
      <c r="H81" s="16" t="s">
        <v>521</v>
      </c>
      <c r="I81" s="12" t="s">
        <v>24</v>
      </c>
      <c r="J81" s="16" t="s">
        <v>25</v>
      </c>
      <c r="K81" s="4"/>
      <c r="L81" s="4"/>
    </row>
    <row r="82" spans="1:12" s="1" customFormat="1" ht="31.5" x14ac:dyDescent="0.2">
      <c r="A82" s="13" t="s">
        <v>526</v>
      </c>
      <c r="B82" s="5" t="s">
        <v>527</v>
      </c>
      <c r="C82" s="7" t="s">
        <v>19</v>
      </c>
      <c r="D82" s="36" t="s">
        <v>528</v>
      </c>
      <c r="E82" s="43">
        <f>D82*0.9</f>
        <v>629.1</v>
      </c>
      <c r="F82" s="16" t="s">
        <v>519</v>
      </c>
      <c r="G82" s="16" t="s">
        <v>520</v>
      </c>
      <c r="H82" s="16" t="s">
        <v>521</v>
      </c>
      <c r="I82" s="12" t="s">
        <v>24</v>
      </c>
      <c r="J82" s="16" t="s">
        <v>25</v>
      </c>
      <c r="K82" s="4"/>
      <c r="L82" s="4"/>
    </row>
    <row r="83" spans="1:12" s="1" customFormat="1" ht="31.5" x14ac:dyDescent="0.2">
      <c r="A83" s="13" t="s">
        <v>529</v>
      </c>
      <c r="B83" s="5" t="s">
        <v>530</v>
      </c>
      <c r="C83" s="7" t="s">
        <v>19</v>
      </c>
      <c r="D83" s="36" t="s">
        <v>528</v>
      </c>
      <c r="E83" s="43">
        <f>D83*0.9</f>
        <v>629.1</v>
      </c>
      <c r="F83" s="16" t="s">
        <v>519</v>
      </c>
      <c r="G83" s="16" t="s">
        <v>520</v>
      </c>
      <c r="H83" s="16" t="s">
        <v>521</v>
      </c>
      <c r="I83" s="12" t="s">
        <v>24</v>
      </c>
      <c r="J83" s="16" t="s">
        <v>25</v>
      </c>
      <c r="K83" s="4"/>
      <c r="L83" s="4"/>
    </row>
    <row r="84" spans="1:12" s="1" customFormat="1" ht="15.75" x14ac:dyDescent="0.2">
      <c r="A84" s="4"/>
      <c r="B84" s="4"/>
      <c r="C84" s="4"/>
      <c r="D84" s="32"/>
      <c r="E84" s="43"/>
      <c r="F84" s="4"/>
      <c r="G84" s="4"/>
      <c r="H84" s="4"/>
      <c r="I84" s="4"/>
      <c r="J84" s="4"/>
      <c r="K84" s="4"/>
      <c r="L84" s="4"/>
    </row>
    <row r="85" spans="1:12" s="1" customFormat="1" ht="18" customHeight="1" x14ac:dyDescent="0.2">
      <c r="A85" s="5" t="s">
        <v>3</v>
      </c>
      <c r="B85" s="6" t="s">
        <v>531</v>
      </c>
      <c r="C85" s="5" t="s">
        <v>5</v>
      </c>
      <c r="D85" s="470" t="s">
        <v>197</v>
      </c>
      <c r="E85" s="470" t="e">
        <f>D85*0.9</f>
        <v>#VALUE!</v>
      </c>
      <c r="F85" s="470"/>
      <c r="G85" s="470"/>
      <c r="H85" s="470"/>
      <c r="I85" s="470"/>
      <c r="J85" s="470"/>
      <c r="K85" s="4"/>
      <c r="L85" s="4"/>
    </row>
    <row r="86" spans="1:12" s="1" customFormat="1" ht="71.25" x14ac:dyDescent="0.2">
      <c r="A86" s="7" t="s">
        <v>7</v>
      </c>
      <c r="B86" s="8" t="s">
        <v>8</v>
      </c>
      <c r="C86" s="9" t="s">
        <v>9</v>
      </c>
      <c r="D86" s="30" t="s">
        <v>10</v>
      </c>
      <c r="E86" s="43" t="s">
        <v>11</v>
      </c>
      <c r="F86" s="5" t="s">
        <v>12</v>
      </c>
      <c r="G86" s="5" t="s">
        <v>13</v>
      </c>
      <c r="H86" s="12" t="s">
        <v>14</v>
      </c>
      <c r="I86" s="12" t="s">
        <v>15</v>
      </c>
      <c r="J86" s="12" t="s">
        <v>16</v>
      </c>
      <c r="K86" s="4"/>
      <c r="L86" s="4"/>
    </row>
    <row r="87" spans="1:12" s="1" customFormat="1" ht="31.5" x14ac:dyDescent="0.2">
      <c r="A87" s="13" t="s">
        <v>532</v>
      </c>
      <c r="B87" s="5" t="s">
        <v>517</v>
      </c>
      <c r="C87" s="7" t="s">
        <v>19</v>
      </c>
      <c r="D87" s="33" t="s">
        <v>533</v>
      </c>
      <c r="E87" s="43">
        <f>D87*0.9</f>
        <v>706.5</v>
      </c>
      <c r="F87" s="13" t="s">
        <v>322</v>
      </c>
      <c r="G87" s="13" t="s">
        <v>534</v>
      </c>
      <c r="H87" s="16" t="s">
        <v>535</v>
      </c>
      <c r="I87" s="12" t="s">
        <v>24</v>
      </c>
      <c r="J87" s="16" t="s">
        <v>25</v>
      </c>
      <c r="K87" s="4"/>
      <c r="L87" s="4"/>
    </row>
    <row r="88" spans="1:12" s="1" customFormat="1" ht="31.5" x14ac:dyDescent="0.2">
      <c r="A88" s="13" t="s">
        <v>536</v>
      </c>
      <c r="B88" s="5" t="s">
        <v>523</v>
      </c>
      <c r="C88" s="7" t="s">
        <v>19</v>
      </c>
      <c r="D88" s="33" t="s">
        <v>533</v>
      </c>
      <c r="E88" s="43">
        <f>D88*0.9</f>
        <v>706.5</v>
      </c>
      <c r="F88" s="13" t="s">
        <v>322</v>
      </c>
      <c r="G88" s="13" t="s">
        <v>534</v>
      </c>
      <c r="H88" s="16" t="s">
        <v>535</v>
      </c>
      <c r="I88" s="12" t="s">
        <v>24</v>
      </c>
      <c r="J88" s="16" t="s">
        <v>25</v>
      </c>
      <c r="K88" s="4"/>
      <c r="L88" s="4"/>
    </row>
    <row r="89" spans="1:12" s="1" customFormat="1" ht="31.5" x14ac:dyDescent="0.2">
      <c r="A89" s="13" t="s">
        <v>537</v>
      </c>
      <c r="B89" s="5" t="s">
        <v>525</v>
      </c>
      <c r="C89" s="7" t="s">
        <v>19</v>
      </c>
      <c r="D89" s="33" t="s">
        <v>533</v>
      </c>
      <c r="E89" s="43">
        <f>D89*0.9</f>
        <v>706.5</v>
      </c>
      <c r="F89" s="13" t="s">
        <v>322</v>
      </c>
      <c r="G89" s="13" t="s">
        <v>534</v>
      </c>
      <c r="H89" s="16" t="s">
        <v>535</v>
      </c>
      <c r="I89" s="12" t="s">
        <v>24</v>
      </c>
      <c r="J89" s="16" t="s">
        <v>25</v>
      </c>
      <c r="K89" s="4"/>
      <c r="L89" s="4"/>
    </row>
    <row r="90" spans="1:12" s="1" customFormat="1" ht="31.5" x14ac:dyDescent="0.2">
      <c r="A90" s="13" t="s">
        <v>538</v>
      </c>
      <c r="B90" s="5" t="s">
        <v>527</v>
      </c>
      <c r="C90" s="7" t="s">
        <v>19</v>
      </c>
      <c r="D90" s="33" t="s">
        <v>539</v>
      </c>
      <c r="E90" s="43">
        <f>D90*0.9</f>
        <v>719.1</v>
      </c>
      <c r="F90" s="13" t="s">
        <v>322</v>
      </c>
      <c r="G90" s="13" t="s">
        <v>534</v>
      </c>
      <c r="H90" s="16" t="s">
        <v>535</v>
      </c>
      <c r="I90" s="12" t="s">
        <v>24</v>
      </c>
      <c r="J90" s="16" t="s">
        <v>25</v>
      </c>
      <c r="K90" s="4"/>
      <c r="L90" s="4"/>
    </row>
  </sheetData>
  <sheetProtection selectLockedCells="1" selectUnlockedCells="1"/>
  <mergeCells count="14">
    <mergeCell ref="D39:J39"/>
    <mergeCell ref="D77:J77"/>
    <mergeCell ref="D85:J85"/>
    <mergeCell ref="D47:J47"/>
    <mergeCell ref="D52:J52"/>
    <mergeCell ref="D57:J57"/>
    <mergeCell ref="D62:J62"/>
    <mergeCell ref="D67:J67"/>
    <mergeCell ref="D72:J72"/>
    <mergeCell ref="D4:J4"/>
    <mergeCell ref="D12:J12"/>
    <mergeCell ref="D20:J20"/>
    <mergeCell ref="D28:J28"/>
    <mergeCell ref="D32:J3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L69"/>
  <sheetViews>
    <sheetView zoomScale="90" zoomScaleNormal="90" zoomScaleSheetLayoutView="70" workbookViewId="0">
      <selection activeCell="D66" sqref="D66"/>
    </sheetView>
  </sheetViews>
  <sheetFormatPr defaultColWidth="11.5703125" defaultRowHeight="12.75" x14ac:dyDescent="0.2"/>
  <cols>
    <col min="2" max="2" width="29.7109375" customWidth="1"/>
    <col min="9" max="9" width="12.5703125" customWidth="1"/>
    <col min="10" max="10" width="13.140625" customWidth="1"/>
  </cols>
  <sheetData>
    <row r="1" spans="1:12" s="1" customFormat="1" ht="15.75" x14ac:dyDescent="0.2">
      <c r="A1" s="3" t="s">
        <v>617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.75" x14ac:dyDescent="0.2">
      <c r="A2" s="3" t="s">
        <v>618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5.75" x14ac:dyDescent="0.2">
      <c r="A3" s="3" t="s">
        <v>514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1" customFormat="1" ht="18" customHeight="1" x14ac:dyDescent="0.2">
      <c r="A5" s="5" t="s">
        <v>3</v>
      </c>
      <c r="B5" s="6" t="s">
        <v>515</v>
      </c>
      <c r="C5" s="5" t="s">
        <v>5</v>
      </c>
      <c r="D5" s="474" t="s">
        <v>197</v>
      </c>
      <c r="E5" s="474"/>
      <c r="F5" s="474"/>
      <c r="G5" s="474"/>
      <c r="H5" s="474"/>
      <c r="I5" s="474"/>
      <c r="J5" s="474"/>
      <c r="K5" s="4"/>
      <c r="L5" s="4"/>
    </row>
    <row r="6" spans="1:12" s="1" customFormat="1" ht="71.25" x14ac:dyDescent="0.2">
      <c r="A6" s="7" t="s">
        <v>7</v>
      </c>
      <c r="B6" s="8" t="s">
        <v>8</v>
      </c>
      <c r="C6" s="12" t="s">
        <v>9</v>
      </c>
      <c r="D6" s="45" t="s">
        <v>10</v>
      </c>
      <c r="E6" s="42" t="s">
        <v>11</v>
      </c>
      <c r="F6" s="12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4"/>
      <c r="L6" s="4"/>
    </row>
    <row r="7" spans="1:12" s="1" customFormat="1" ht="24" x14ac:dyDescent="0.2">
      <c r="A7" s="13" t="s">
        <v>619</v>
      </c>
      <c r="B7" s="5" t="s">
        <v>620</v>
      </c>
      <c r="C7" s="12" t="s">
        <v>19</v>
      </c>
      <c r="D7" s="46" t="s">
        <v>518</v>
      </c>
      <c r="E7" s="43">
        <f>D7*0.9</f>
        <v>616.5</v>
      </c>
      <c r="F7" s="16" t="s">
        <v>519</v>
      </c>
      <c r="G7" s="16" t="s">
        <v>520</v>
      </c>
      <c r="H7" s="16" t="s">
        <v>521</v>
      </c>
      <c r="I7" s="12" t="s">
        <v>24</v>
      </c>
      <c r="J7" s="16" t="s">
        <v>25</v>
      </c>
      <c r="K7" s="4"/>
      <c r="L7" s="4"/>
    </row>
    <row r="8" spans="1:12" s="1" customFormat="1" ht="24" x14ac:dyDescent="0.2">
      <c r="A8" s="13" t="s">
        <v>621</v>
      </c>
      <c r="B8" s="5" t="s">
        <v>622</v>
      </c>
      <c r="C8" s="12" t="s">
        <v>19</v>
      </c>
      <c r="D8" s="46" t="s">
        <v>518</v>
      </c>
      <c r="E8" s="43">
        <f>D8*0.9</f>
        <v>616.5</v>
      </c>
      <c r="F8" s="16" t="s">
        <v>519</v>
      </c>
      <c r="G8" s="16" t="s">
        <v>520</v>
      </c>
      <c r="H8" s="16" t="s">
        <v>521</v>
      </c>
      <c r="I8" s="12" t="s">
        <v>24</v>
      </c>
      <c r="J8" s="16" t="s">
        <v>25</v>
      </c>
      <c r="K8" s="4"/>
      <c r="L8" s="4"/>
    </row>
    <row r="9" spans="1:12" s="1" customFormat="1" ht="24" x14ac:dyDescent="0.2">
      <c r="A9" s="13" t="s">
        <v>623</v>
      </c>
      <c r="B9" s="5" t="s">
        <v>624</v>
      </c>
      <c r="C9" s="12" t="s">
        <v>19</v>
      </c>
      <c r="D9" s="46" t="s">
        <v>518</v>
      </c>
      <c r="E9" s="43">
        <f>D9*0.9</f>
        <v>616.5</v>
      </c>
      <c r="F9" s="16" t="s">
        <v>519</v>
      </c>
      <c r="G9" s="16" t="s">
        <v>520</v>
      </c>
      <c r="H9" s="16" t="s">
        <v>521</v>
      </c>
      <c r="I9" s="12" t="s">
        <v>24</v>
      </c>
      <c r="J9" s="16" t="s">
        <v>25</v>
      </c>
      <c r="K9" s="4"/>
      <c r="L9" s="4"/>
    </row>
    <row r="10" spans="1:12" s="1" customFormat="1" ht="24" x14ac:dyDescent="0.2">
      <c r="A10" s="13" t="s">
        <v>625</v>
      </c>
      <c r="B10" s="5" t="s">
        <v>626</v>
      </c>
      <c r="C10" s="12" t="s">
        <v>19</v>
      </c>
      <c r="D10" s="46" t="s">
        <v>518</v>
      </c>
      <c r="E10" s="43">
        <f>D10*0.9</f>
        <v>616.5</v>
      </c>
      <c r="F10" s="16" t="s">
        <v>519</v>
      </c>
      <c r="G10" s="16" t="s">
        <v>520</v>
      </c>
      <c r="H10" s="16" t="s">
        <v>521</v>
      </c>
      <c r="I10" s="12" t="s">
        <v>24</v>
      </c>
      <c r="J10" s="16" t="s">
        <v>25</v>
      </c>
      <c r="K10" s="4"/>
      <c r="L10" s="4"/>
    </row>
    <row r="11" spans="1:12" s="1" customFormat="1" ht="15.75" x14ac:dyDescent="0.2">
      <c r="A11" s="4"/>
      <c r="B11" s="4"/>
      <c r="C11" s="4"/>
      <c r="D11" s="47"/>
      <c r="E11" s="43"/>
      <c r="F11" s="4"/>
      <c r="G11" s="4"/>
      <c r="H11" s="4"/>
      <c r="I11" s="4"/>
      <c r="J11" s="4"/>
      <c r="K11" s="4"/>
      <c r="L11" s="4"/>
    </row>
    <row r="12" spans="1:12" s="1" customFormat="1" ht="18" customHeight="1" x14ac:dyDescent="0.2">
      <c r="A12" s="5" t="s">
        <v>3</v>
      </c>
      <c r="B12" s="6" t="s">
        <v>531</v>
      </c>
      <c r="C12" s="5" t="s">
        <v>5</v>
      </c>
      <c r="D12" s="473" t="s">
        <v>197</v>
      </c>
      <c r="E12" s="473" t="e">
        <f>D12*0.9</f>
        <v>#VALUE!</v>
      </c>
      <c r="F12" s="473"/>
      <c r="G12" s="473"/>
      <c r="H12" s="473"/>
      <c r="I12" s="473"/>
      <c r="J12" s="473"/>
      <c r="K12" s="4"/>
      <c r="L12" s="4"/>
    </row>
    <row r="13" spans="1:12" s="1" customFormat="1" ht="71.25" x14ac:dyDescent="0.2">
      <c r="A13" s="7" t="s">
        <v>7</v>
      </c>
      <c r="B13" s="8" t="s">
        <v>8</v>
      </c>
      <c r="C13" s="9" t="s">
        <v>9</v>
      </c>
      <c r="D13" s="48" t="s">
        <v>10</v>
      </c>
      <c r="E13" s="43" t="s">
        <v>11</v>
      </c>
      <c r="F13" s="5" t="s">
        <v>12</v>
      </c>
      <c r="G13" s="12" t="s">
        <v>13</v>
      </c>
      <c r="H13" s="12" t="s">
        <v>14</v>
      </c>
      <c r="I13" s="12" t="s">
        <v>15</v>
      </c>
      <c r="J13" s="12" t="s">
        <v>16</v>
      </c>
      <c r="K13" s="4"/>
      <c r="L13" s="4"/>
    </row>
    <row r="14" spans="1:12" s="1" customFormat="1" ht="31.5" x14ac:dyDescent="0.2">
      <c r="A14" s="13" t="s">
        <v>627</v>
      </c>
      <c r="B14" s="5" t="s">
        <v>620</v>
      </c>
      <c r="C14" s="7" t="s">
        <v>19</v>
      </c>
      <c r="D14" s="49" t="s">
        <v>533</v>
      </c>
      <c r="E14" s="43">
        <f>D14*0.9</f>
        <v>706.5</v>
      </c>
      <c r="F14" s="13" t="s">
        <v>322</v>
      </c>
      <c r="G14" s="16" t="s">
        <v>534</v>
      </c>
      <c r="H14" s="16" t="s">
        <v>535</v>
      </c>
      <c r="I14" s="12" t="s">
        <v>24</v>
      </c>
      <c r="J14" s="16" t="s">
        <v>25</v>
      </c>
      <c r="K14" s="4"/>
      <c r="L14" s="4"/>
    </row>
    <row r="15" spans="1:12" s="1" customFormat="1" ht="31.5" x14ac:dyDescent="0.2">
      <c r="A15" s="13" t="s">
        <v>628</v>
      </c>
      <c r="B15" s="5" t="s">
        <v>622</v>
      </c>
      <c r="C15" s="7" t="s">
        <v>19</v>
      </c>
      <c r="D15" s="49" t="s">
        <v>533</v>
      </c>
      <c r="E15" s="43">
        <f>D15*0.9</f>
        <v>706.5</v>
      </c>
      <c r="F15" s="13" t="s">
        <v>322</v>
      </c>
      <c r="G15" s="16" t="s">
        <v>534</v>
      </c>
      <c r="H15" s="16" t="s">
        <v>535</v>
      </c>
      <c r="I15" s="12" t="s">
        <v>24</v>
      </c>
      <c r="J15" s="16" t="s">
        <v>25</v>
      </c>
      <c r="K15" s="4"/>
      <c r="L15" s="4"/>
    </row>
    <row r="16" spans="1:12" s="1" customFormat="1" ht="31.5" x14ac:dyDescent="0.2">
      <c r="A16" s="13" t="s">
        <v>629</v>
      </c>
      <c r="B16" s="5" t="s">
        <v>624</v>
      </c>
      <c r="C16" s="7" t="s">
        <v>19</v>
      </c>
      <c r="D16" s="49" t="s">
        <v>533</v>
      </c>
      <c r="E16" s="43">
        <f>D16*0.9</f>
        <v>706.5</v>
      </c>
      <c r="F16" s="13" t="s">
        <v>322</v>
      </c>
      <c r="G16" s="16" t="s">
        <v>534</v>
      </c>
      <c r="H16" s="16" t="s">
        <v>535</v>
      </c>
      <c r="I16" s="12" t="s">
        <v>24</v>
      </c>
      <c r="J16" s="16" t="s">
        <v>25</v>
      </c>
      <c r="K16" s="4"/>
      <c r="L16" s="4"/>
    </row>
    <row r="17" spans="1:12" s="1" customFormat="1" ht="31.5" x14ac:dyDescent="0.2">
      <c r="A17" s="13" t="s">
        <v>630</v>
      </c>
      <c r="B17" s="5" t="s">
        <v>626</v>
      </c>
      <c r="C17" s="7" t="s">
        <v>19</v>
      </c>
      <c r="D17" s="49" t="s">
        <v>533</v>
      </c>
      <c r="E17" s="43">
        <f>D17*0.9</f>
        <v>706.5</v>
      </c>
      <c r="F17" s="13" t="s">
        <v>322</v>
      </c>
      <c r="G17" s="16" t="s">
        <v>534</v>
      </c>
      <c r="H17" s="16" t="s">
        <v>535</v>
      </c>
      <c r="I17" s="12" t="s">
        <v>24</v>
      </c>
      <c r="J17" s="16" t="s">
        <v>25</v>
      </c>
      <c r="K17" s="4"/>
      <c r="L17" s="4"/>
    </row>
    <row r="18" spans="1:12" s="1" customFormat="1" ht="15.75" x14ac:dyDescent="0.2">
      <c r="A18" s="4"/>
      <c r="B18" s="4"/>
      <c r="C18" s="4"/>
      <c r="D18" s="47"/>
      <c r="E18" s="43"/>
      <c r="F18" s="4"/>
      <c r="G18" s="4"/>
      <c r="H18" s="4"/>
      <c r="I18" s="4"/>
      <c r="J18" s="4"/>
      <c r="K18" s="4"/>
      <c r="L18" s="4"/>
    </row>
    <row r="19" spans="1:12" s="1" customFormat="1" ht="31.5" customHeight="1" x14ac:dyDescent="0.2">
      <c r="A19" s="5" t="s">
        <v>3</v>
      </c>
      <c r="B19" s="21" t="s">
        <v>541</v>
      </c>
      <c r="C19" s="5" t="s">
        <v>5</v>
      </c>
      <c r="D19" s="473" t="s">
        <v>197</v>
      </c>
      <c r="E19" s="473" t="e">
        <f>D19*0.9</f>
        <v>#VALUE!</v>
      </c>
      <c r="F19" s="473"/>
      <c r="G19" s="473"/>
      <c r="H19" s="473"/>
      <c r="I19" s="473"/>
      <c r="J19" s="473"/>
      <c r="K19" s="4"/>
      <c r="L19" s="4"/>
    </row>
    <row r="20" spans="1:12" s="1" customFormat="1" ht="71.25" x14ac:dyDescent="0.2">
      <c r="A20" s="7" t="s">
        <v>7</v>
      </c>
      <c r="B20" s="8" t="s">
        <v>8</v>
      </c>
      <c r="C20" s="9" t="s">
        <v>9</v>
      </c>
      <c r="D20" s="48" t="s">
        <v>10</v>
      </c>
      <c r="E20" s="43" t="s">
        <v>11</v>
      </c>
      <c r="F20" s="5" t="s">
        <v>12</v>
      </c>
      <c r="G20" s="5" t="s">
        <v>13</v>
      </c>
      <c r="H20" s="5" t="s">
        <v>14</v>
      </c>
      <c r="I20" s="5" t="s">
        <v>15</v>
      </c>
      <c r="J20" s="12" t="s">
        <v>16</v>
      </c>
      <c r="K20" s="4"/>
      <c r="L20" s="4"/>
    </row>
    <row r="21" spans="1:12" s="1" customFormat="1" ht="39.75" x14ac:dyDescent="0.2">
      <c r="A21" s="13" t="s">
        <v>631</v>
      </c>
      <c r="B21" s="5" t="s">
        <v>632</v>
      </c>
      <c r="C21" s="7" t="s">
        <v>47</v>
      </c>
      <c r="D21" s="49" t="s">
        <v>544</v>
      </c>
      <c r="E21" s="43">
        <f>D21*0.9</f>
        <v>313.2</v>
      </c>
      <c r="F21" s="13" t="s">
        <v>545</v>
      </c>
      <c r="G21" s="13" t="s">
        <v>546</v>
      </c>
      <c r="H21" s="13" t="s">
        <v>547</v>
      </c>
      <c r="I21" s="5" t="s">
        <v>52</v>
      </c>
      <c r="J21" s="16" t="s">
        <v>25</v>
      </c>
      <c r="K21" s="4"/>
      <c r="L21" s="4"/>
    </row>
    <row r="22" spans="1:12" s="1" customFormat="1" ht="39.75" x14ac:dyDescent="0.2">
      <c r="A22" s="13" t="s">
        <v>633</v>
      </c>
      <c r="B22" s="5" t="s">
        <v>634</v>
      </c>
      <c r="C22" s="7" t="s">
        <v>47</v>
      </c>
      <c r="D22" s="49" t="s">
        <v>544</v>
      </c>
      <c r="E22" s="43">
        <f>D22*0.9</f>
        <v>313.2</v>
      </c>
      <c r="F22" s="13" t="s">
        <v>545</v>
      </c>
      <c r="G22" s="13" t="s">
        <v>546</v>
      </c>
      <c r="H22" s="13" t="s">
        <v>547</v>
      </c>
      <c r="I22" s="5" t="s">
        <v>52</v>
      </c>
      <c r="J22" s="16" t="s">
        <v>25</v>
      </c>
      <c r="K22" s="4"/>
      <c r="L22" s="4"/>
    </row>
    <row r="23" spans="1:12" s="1" customFormat="1" ht="39.75" x14ac:dyDescent="0.2">
      <c r="A23" s="13" t="s">
        <v>635</v>
      </c>
      <c r="B23" s="5" t="s">
        <v>636</v>
      </c>
      <c r="C23" s="7" t="s">
        <v>47</v>
      </c>
      <c r="D23" s="49" t="s">
        <v>544</v>
      </c>
      <c r="E23" s="43">
        <f>D23*0.9</f>
        <v>313.2</v>
      </c>
      <c r="F23" s="13" t="s">
        <v>545</v>
      </c>
      <c r="G23" s="13" t="s">
        <v>546</v>
      </c>
      <c r="H23" s="13" t="s">
        <v>547</v>
      </c>
      <c r="I23" s="5" t="s">
        <v>52</v>
      </c>
      <c r="J23" s="16" t="s">
        <v>25</v>
      </c>
      <c r="K23" s="4"/>
      <c r="L23" s="4"/>
    </row>
    <row r="24" spans="1:12" s="1" customFormat="1" ht="39.75" x14ac:dyDescent="0.2">
      <c r="A24" s="13" t="s">
        <v>637</v>
      </c>
      <c r="B24" s="5" t="s">
        <v>638</v>
      </c>
      <c r="C24" s="7" t="s">
        <v>47</v>
      </c>
      <c r="D24" s="49" t="s">
        <v>544</v>
      </c>
      <c r="E24" s="43">
        <f>D24*0.9</f>
        <v>313.2</v>
      </c>
      <c r="F24" s="13" t="s">
        <v>545</v>
      </c>
      <c r="G24" s="13" t="s">
        <v>546</v>
      </c>
      <c r="H24" s="13" t="s">
        <v>547</v>
      </c>
      <c r="I24" s="5" t="s">
        <v>52</v>
      </c>
      <c r="J24" s="16" t="s">
        <v>25</v>
      </c>
      <c r="K24" s="4"/>
      <c r="L24" s="4"/>
    </row>
    <row r="25" spans="1:12" s="1" customFormat="1" ht="15.75" x14ac:dyDescent="0.2">
      <c r="A25" s="4"/>
      <c r="B25" s="4"/>
      <c r="C25" s="4"/>
      <c r="D25" s="47"/>
      <c r="E25" s="43"/>
      <c r="F25" s="4"/>
      <c r="G25" s="4"/>
      <c r="H25" s="4"/>
      <c r="I25" s="4"/>
      <c r="J25" s="4"/>
      <c r="K25" s="4"/>
      <c r="L25" s="4"/>
    </row>
    <row r="26" spans="1:12" s="1" customFormat="1" ht="31.5" customHeight="1" x14ac:dyDescent="0.2">
      <c r="A26" s="5" t="s">
        <v>3</v>
      </c>
      <c r="B26" s="21" t="s">
        <v>556</v>
      </c>
      <c r="C26" s="5" t="s">
        <v>5</v>
      </c>
      <c r="D26" s="473" t="s">
        <v>197</v>
      </c>
      <c r="E26" s="473" t="e">
        <f>D26*0.9</f>
        <v>#VALUE!</v>
      </c>
      <c r="F26" s="473"/>
      <c r="G26" s="473"/>
      <c r="H26" s="473"/>
      <c r="I26" s="473"/>
      <c r="J26" s="473"/>
      <c r="K26" s="4"/>
      <c r="L26" s="4"/>
    </row>
    <row r="27" spans="1:12" s="1" customFormat="1" ht="71.25" x14ac:dyDescent="0.2">
      <c r="A27" s="7" t="s">
        <v>7</v>
      </c>
      <c r="B27" s="8" t="s">
        <v>8</v>
      </c>
      <c r="C27" s="9" t="s">
        <v>9</v>
      </c>
      <c r="D27" s="48" t="s">
        <v>10</v>
      </c>
      <c r="E27" s="43" t="s">
        <v>11</v>
      </c>
      <c r="F27" s="5" t="s">
        <v>12</v>
      </c>
      <c r="G27" s="5" t="s">
        <v>13</v>
      </c>
      <c r="H27" s="5" t="s">
        <v>14</v>
      </c>
      <c r="I27" s="5" t="s">
        <v>15</v>
      </c>
      <c r="J27" s="12" t="s">
        <v>16</v>
      </c>
      <c r="K27" s="4"/>
      <c r="L27" s="4"/>
    </row>
    <row r="28" spans="1:12" s="1" customFormat="1" ht="55.5" x14ac:dyDescent="0.2">
      <c r="A28" s="13" t="s">
        <v>639</v>
      </c>
      <c r="B28" s="5" t="s">
        <v>640</v>
      </c>
      <c r="C28" s="7" t="s">
        <v>65</v>
      </c>
      <c r="D28" s="49" t="s">
        <v>559</v>
      </c>
      <c r="E28" s="43">
        <f>D28*0.9</f>
        <v>697.5</v>
      </c>
      <c r="F28" s="13" t="s">
        <v>185</v>
      </c>
      <c r="G28" s="23" t="s">
        <v>68</v>
      </c>
      <c r="H28" s="23" t="s">
        <v>68</v>
      </c>
      <c r="I28" s="5" t="s">
        <v>69</v>
      </c>
      <c r="J28" s="16" t="s">
        <v>70</v>
      </c>
      <c r="K28" s="4"/>
      <c r="L28" s="4"/>
    </row>
    <row r="29" spans="1:12" s="1" customFormat="1" ht="15.75" x14ac:dyDescent="0.2">
      <c r="A29" s="4"/>
      <c r="B29" s="4"/>
      <c r="C29" s="4"/>
      <c r="D29" s="47"/>
      <c r="E29" s="43">
        <f>D29*0.9</f>
        <v>0</v>
      </c>
      <c r="F29" s="4"/>
      <c r="G29" s="4"/>
      <c r="H29" s="4"/>
      <c r="I29" s="4"/>
      <c r="J29" s="4"/>
      <c r="K29" s="4"/>
      <c r="L29" s="4"/>
    </row>
    <row r="30" spans="1:12" s="1" customFormat="1" ht="31.5" customHeight="1" x14ac:dyDescent="0.2">
      <c r="A30" s="5" t="s">
        <v>3</v>
      </c>
      <c r="B30" s="21" t="s">
        <v>556</v>
      </c>
      <c r="C30" s="5" t="s">
        <v>5</v>
      </c>
      <c r="D30" s="473" t="s">
        <v>197</v>
      </c>
      <c r="E30" s="473" t="e">
        <f>D30*0.9</f>
        <v>#VALUE!</v>
      </c>
      <c r="F30" s="473"/>
      <c r="G30" s="473"/>
      <c r="H30" s="473"/>
      <c r="I30" s="473"/>
      <c r="J30" s="473"/>
      <c r="K30" s="4"/>
      <c r="L30" s="4"/>
    </row>
    <row r="31" spans="1:12" s="1" customFormat="1" ht="71.25" x14ac:dyDescent="0.2">
      <c r="A31" s="7" t="s">
        <v>7</v>
      </c>
      <c r="B31" s="8" t="s">
        <v>8</v>
      </c>
      <c r="C31" s="9" t="s">
        <v>9</v>
      </c>
      <c r="D31" s="45" t="s">
        <v>10</v>
      </c>
      <c r="E31" s="43" t="s">
        <v>11</v>
      </c>
      <c r="F31" s="12" t="s">
        <v>12</v>
      </c>
      <c r="G31" s="12" t="s">
        <v>13</v>
      </c>
      <c r="H31" s="12" t="s">
        <v>14</v>
      </c>
      <c r="I31" s="12" t="s">
        <v>15</v>
      </c>
      <c r="J31" s="12" t="s">
        <v>16</v>
      </c>
      <c r="K31" s="4"/>
      <c r="L31" s="4"/>
    </row>
    <row r="32" spans="1:12" s="1" customFormat="1" ht="55.5" x14ac:dyDescent="0.2">
      <c r="A32" s="13" t="s">
        <v>641</v>
      </c>
      <c r="B32" s="5" t="s">
        <v>642</v>
      </c>
      <c r="C32" s="7" t="s">
        <v>65</v>
      </c>
      <c r="D32" s="46" t="s">
        <v>559</v>
      </c>
      <c r="E32" s="43">
        <f>D32*0.9</f>
        <v>697.5</v>
      </c>
      <c r="F32" s="16" t="s">
        <v>185</v>
      </c>
      <c r="G32" s="16" t="s">
        <v>68</v>
      </c>
      <c r="H32" s="16" t="s">
        <v>68</v>
      </c>
      <c r="I32" s="12" t="s">
        <v>69</v>
      </c>
      <c r="J32" s="16" t="s">
        <v>70</v>
      </c>
      <c r="K32" s="4"/>
      <c r="L32" s="4"/>
    </row>
    <row r="33" spans="1:12" s="1" customFormat="1" ht="55.5" x14ac:dyDescent="0.2">
      <c r="A33" s="13" t="s">
        <v>643</v>
      </c>
      <c r="B33" s="5" t="s">
        <v>644</v>
      </c>
      <c r="C33" s="7" t="s">
        <v>65</v>
      </c>
      <c r="D33" s="46" t="s">
        <v>559</v>
      </c>
      <c r="E33" s="43">
        <f>D33*0.9</f>
        <v>697.5</v>
      </c>
      <c r="F33" s="16" t="s">
        <v>185</v>
      </c>
      <c r="G33" s="16" t="s">
        <v>68</v>
      </c>
      <c r="H33" s="16" t="s">
        <v>68</v>
      </c>
      <c r="I33" s="12" t="s">
        <v>69</v>
      </c>
      <c r="J33" s="16" t="s">
        <v>70</v>
      </c>
      <c r="K33" s="4"/>
      <c r="L33" s="4"/>
    </row>
    <row r="34" spans="1:12" s="1" customFormat="1" ht="55.5" x14ac:dyDescent="0.2">
      <c r="A34" s="13" t="s">
        <v>645</v>
      </c>
      <c r="B34" s="5" t="s">
        <v>646</v>
      </c>
      <c r="C34" s="7" t="s">
        <v>65</v>
      </c>
      <c r="D34" s="46" t="s">
        <v>559</v>
      </c>
      <c r="E34" s="43">
        <f>D34*0.9</f>
        <v>697.5</v>
      </c>
      <c r="F34" s="16" t="s">
        <v>185</v>
      </c>
      <c r="G34" s="16" t="s">
        <v>68</v>
      </c>
      <c r="H34" s="16" t="s">
        <v>68</v>
      </c>
      <c r="I34" s="12" t="s">
        <v>69</v>
      </c>
      <c r="J34" s="16" t="s">
        <v>70</v>
      </c>
      <c r="K34" s="4"/>
      <c r="L34" s="4"/>
    </row>
    <row r="35" spans="1:12" s="1" customFormat="1" ht="15.75" x14ac:dyDescent="0.2">
      <c r="A35" s="4"/>
      <c r="B35" s="4"/>
      <c r="C35" s="4"/>
      <c r="D35" s="47"/>
      <c r="E35" s="43"/>
      <c r="F35" s="4"/>
      <c r="G35" s="4"/>
      <c r="H35" s="4"/>
      <c r="I35" s="4"/>
      <c r="J35" s="4"/>
      <c r="K35" s="4"/>
      <c r="L35" s="4"/>
    </row>
    <row r="36" spans="1:12" s="1" customFormat="1" ht="29.85" customHeight="1" x14ac:dyDescent="0.2">
      <c r="A36" s="5" t="s">
        <v>3</v>
      </c>
      <c r="B36" s="21" t="s">
        <v>568</v>
      </c>
      <c r="C36" s="5" t="s">
        <v>5</v>
      </c>
      <c r="D36" s="473" t="s">
        <v>197</v>
      </c>
      <c r="E36" s="473" t="e">
        <f>D36*0.9</f>
        <v>#VALUE!</v>
      </c>
      <c r="F36" s="473"/>
      <c r="G36" s="473"/>
      <c r="H36" s="473"/>
      <c r="I36" s="473"/>
      <c r="J36" s="473"/>
      <c r="K36" s="4"/>
      <c r="L36" s="4"/>
    </row>
    <row r="37" spans="1:12" s="1" customFormat="1" ht="71.25" x14ac:dyDescent="0.2">
      <c r="A37" s="7" t="s">
        <v>7</v>
      </c>
      <c r="B37" s="8" t="s">
        <v>8</v>
      </c>
      <c r="C37" s="9" t="s">
        <v>9</v>
      </c>
      <c r="D37" s="48" t="s">
        <v>10</v>
      </c>
      <c r="E37" s="43" t="s">
        <v>11</v>
      </c>
      <c r="F37" s="5" t="s">
        <v>12</v>
      </c>
      <c r="G37" s="5" t="s">
        <v>13</v>
      </c>
      <c r="H37" s="5" t="s">
        <v>14</v>
      </c>
      <c r="I37" s="5" t="s">
        <v>15</v>
      </c>
      <c r="J37" s="12" t="s">
        <v>16</v>
      </c>
      <c r="K37" s="4"/>
      <c r="L37" s="4"/>
    </row>
    <row r="38" spans="1:12" s="1" customFormat="1" ht="55.5" x14ac:dyDescent="0.2">
      <c r="A38" s="13" t="s">
        <v>647</v>
      </c>
      <c r="B38" s="5" t="s">
        <v>648</v>
      </c>
      <c r="C38" s="7" t="s">
        <v>65</v>
      </c>
      <c r="D38" s="50" t="s">
        <v>571</v>
      </c>
      <c r="E38" s="43">
        <f>D38*0.9</f>
        <v>1282.5</v>
      </c>
      <c r="F38" s="13" t="s">
        <v>572</v>
      </c>
      <c r="G38" s="23" t="s">
        <v>68</v>
      </c>
      <c r="H38" s="23" t="s">
        <v>68</v>
      </c>
      <c r="I38" s="5" t="s">
        <v>69</v>
      </c>
      <c r="J38" s="16" t="s">
        <v>70</v>
      </c>
      <c r="K38" s="4"/>
      <c r="L38" s="4"/>
    </row>
    <row r="39" spans="1:12" s="1" customFormat="1" ht="55.5" x14ac:dyDescent="0.2">
      <c r="A39" s="13" t="s">
        <v>649</v>
      </c>
      <c r="B39" s="5" t="s">
        <v>650</v>
      </c>
      <c r="C39" s="7" t="s">
        <v>65</v>
      </c>
      <c r="D39" s="50" t="s">
        <v>571</v>
      </c>
      <c r="E39" s="43">
        <f>D39*0.9</f>
        <v>1282.5</v>
      </c>
      <c r="F39" s="13" t="s">
        <v>572</v>
      </c>
      <c r="G39" s="23" t="s">
        <v>68</v>
      </c>
      <c r="H39" s="23" t="s">
        <v>68</v>
      </c>
      <c r="I39" s="5" t="s">
        <v>69</v>
      </c>
      <c r="J39" s="16" t="s">
        <v>70</v>
      </c>
      <c r="K39" s="4"/>
      <c r="L39" s="4"/>
    </row>
    <row r="40" spans="1:12" s="1" customFormat="1" ht="55.5" x14ac:dyDescent="0.2">
      <c r="A40" s="13" t="s">
        <v>651</v>
      </c>
      <c r="B40" s="5" t="s">
        <v>652</v>
      </c>
      <c r="C40" s="7" t="s">
        <v>65</v>
      </c>
      <c r="D40" s="50" t="s">
        <v>571</v>
      </c>
      <c r="E40" s="43">
        <f>D40*0.9</f>
        <v>1282.5</v>
      </c>
      <c r="F40" s="13" t="s">
        <v>572</v>
      </c>
      <c r="G40" s="23" t="s">
        <v>68</v>
      </c>
      <c r="H40" s="23" t="s">
        <v>68</v>
      </c>
      <c r="I40" s="5" t="s">
        <v>69</v>
      </c>
      <c r="J40" s="16" t="s">
        <v>70</v>
      </c>
      <c r="K40" s="4"/>
      <c r="L40" s="4"/>
    </row>
    <row r="41" spans="1:12" s="1" customFormat="1" ht="55.5" x14ac:dyDescent="0.2">
      <c r="A41" s="13" t="s">
        <v>653</v>
      </c>
      <c r="B41" s="5" t="s">
        <v>654</v>
      </c>
      <c r="C41" s="7" t="s">
        <v>65</v>
      </c>
      <c r="D41" s="50" t="s">
        <v>571</v>
      </c>
      <c r="E41" s="43">
        <f>D41*0.9</f>
        <v>1282.5</v>
      </c>
      <c r="F41" s="13" t="s">
        <v>572</v>
      </c>
      <c r="G41" s="23" t="s">
        <v>68</v>
      </c>
      <c r="H41" s="23" t="s">
        <v>68</v>
      </c>
      <c r="I41" s="5" t="s">
        <v>69</v>
      </c>
      <c r="J41" s="16" t="s">
        <v>70</v>
      </c>
      <c r="K41" s="4"/>
      <c r="L41" s="4"/>
    </row>
    <row r="42" spans="1:12" s="1" customFormat="1" ht="15.75" x14ac:dyDescent="0.2">
      <c r="A42" s="4"/>
      <c r="B42" s="4"/>
      <c r="C42" s="4"/>
      <c r="D42" s="47"/>
      <c r="E42" s="43"/>
      <c r="F42" s="4"/>
      <c r="G42" s="4"/>
      <c r="H42" s="4"/>
      <c r="I42" s="4"/>
      <c r="J42" s="4"/>
      <c r="K42" s="4"/>
      <c r="L42" s="4"/>
    </row>
    <row r="43" spans="1:12" s="1" customFormat="1" ht="31.5" customHeight="1" x14ac:dyDescent="0.2">
      <c r="A43" s="5" t="s">
        <v>3</v>
      </c>
      <c r="B43" s="25" t="s">
        <v>655</v>
      </c>
      <c r="C43" s="5" t="s">
        <v>5</v>
      </c>
      <c r="D43" s="473" t="s">
        <v>197</v>
      </c>
      <c r="E43" s="473" t="e">
        <f>D43*0.9</f>
        <v>#VALUE!</v>
      </c>
      <c r="F43" s="473"/>
      <c r="G43" s="473"/>
      <c r="H43" s="473"/>
      <c r="I43" s="473"/>
      <c r="J43" s="473"/>
      <c r="K43" s="4"/>
      <c r="L43" s="4"/>
    </row>
    <row r="44" spans="1:12" s="1" customFormat="1" ht="71.25" x14ac:dyDescent="0.2">
      <c r="A44" s="7" t="s">
        <v>7</v>
      </c>
      <c r="B44" s="8" t="s">
        <v>8</v>
      </c>
      <c r="C44" s="9" t="s">
        <v>9</v>
      </c>
      <c r="D44" s="48" t="s">
        <v>10</v>
      </c>
      <c r="E44" s="43" t="s">
        <v>11</v>
      </c>
      <c r="F44" s="5" t="s">
        <v>12</v>
      </c>
      <c r="G44" s="5" t="s">
        <v>13</v>
      </c>
      <c r="H44" s="5" t="s">
        <v>14</v>
      </c>
      <c r="I44" s="5" t="s">
        <v>15</v>
      </c>
      <c r="J44" s="12" t="s">
        <v>16</v>
      </c>
      <c r="K44" s="4"/>
      <c r="L44" s="4"/>
    </row>
    <row r="45" spans="1:12" s="1" customFormat="1" ht="39.75" x14ac:dyDescent="0.2">
      <c r="A45" s="13" t="s">
        <v>656</v>
      </c>
      <c r="B45" s="5" t="s">
        <v>657</v>
      </c>
      <c r="C45" s="7" t="s">
        <v>65</v>
      </c>
      <c r="D45" s="49" t="s">
        <v>658</v>
      </c>
      <c r="E45" s="43">
        <f>D45*0.9</f>
        <v>149.4</v>
      </c>
      <c r="F45" s="13" t="s">
        <v>545</v>
      </c>
      <c r="G45" s="23" t="s">
        <v>68</v>
      </c>
      <c r="H45" s="23" t="s">
        <v>68</v>
      </c>
      <c r="I45" s="5" t="s">
        <v>52</v>
      </c>
      <c r="J45" s="16" t="s">
        <v>25</v>
      </c>
      <c r="K45" s="4"/>
      <c r="L45" s="4"/>
    </row>
    <row r="46" spans="1:12" s="1" customFormat="1" ht="39.75" x14ac:dyDescent="0.2">
      <c r="A46" s="13" t="s">
        <v>659</v>
      </c>
      <c r="B46" s="5" t="s">
        <v>660</v>
      </c>
      <c r="C46" s="7" t="s">
        <v>65</v>
      </c>
      <c r="D46" s="49" t="s">
        <v>658</v>
      </c>
      <c r="E46" s="43">
        <f>D46*0.9</f>
        <v>149.4</v>
      </c>
      <c r="F46" s="13" t="s">
        <v>545</v>
      </c>
      <c r="G46" s="23" t="s">
        <v>68</v>
      </c>
      <c r="H46" s="23" t="s">
        <v>68</v>
      </c>
      <c r="I46" s="5" t="s">
        <v>52</v>
      </c>
      <c r="J46" s="16" t="s">
        <v>25</v>
      </c>
      <c r="K46" s="4"/>
      <c r="L46" s="4"/>
    </row>
    <row r="47" spans="1:12" s="1" customFormat="1" ht="39.75" x14ac:dyDescent="0.2">
      <c r="A47" s="13" t="s">
        <v>661</v>
      </c>
      <c r="B47" s="5" t="s">
        <v>662</v>
      </c>
      <c r="C47" s="7" t="s">
        <v>65</v>
      </c>
      <c r="D47" s="49" t="s">
        <v>658</v>
      </c>
      <c r="E47" s="43">
        <f>D47*0.9</f>
        <v>149.4</v>
      </c>
      <c r="F47" s="13" t="s">
        <v>545</v>
      </c>
      <c r="G47" s="23" t="s">
        <v>68</v>
      </c>
      <c r="H47" s="23" t="s">
        <v>68</v>
      </c>
      <c r="I47" s="5" t="s">
        <v>52</v>
      </c>
      <c r="J47" s="16" t="s">
        <v>25</v>
      </c>
      <c r="K47" s="4"/>
      <c r="L47" s="4"/>
    </row>
    <row r="48" spans="1:12" s="1" customFormat="1" ht="15.75" x14ac:dyDescent="0.2">
      <c r="A48" s="4"/>
      <c r="B48" s="4"/>
      <c r="C48" s="4"/>
      <c r="D48" s="47"/>
      <c r="E48" s="43"/>
      <c r="F48" s="4"/>
      <c r="G48" s="4"/>
      <c r="H48" s="4"/>
      <c r="I48" s="4"/>
      <c r="J48" s="4"/>
      <c r="K48" s="4"/>
      <c r="L48" s="4"/>
    </row>
    <row r="49" spans="1:12" s="1" customFormat="1" ht="31.5" customHeight="1" x14ac:dyDescent="0.2">
      <c r="A49" s="5" t="s">
        <v>3</v>
      </c>
      <c r="B49" s="25" t="s">
        <v>655</v>
      </c>
      <c r="C49" s="5" t="s">
        <v>5</v>
      </c>
      <c r="D49" s="473" t="s">
        <v>197</v>
      </c>
      <c r="E49" s="473" t="e">
        <f>D49*0.9</f>
        <v>#VALUE!</v>
      </c>
      <c r="F49" s="473"/>
      <c r="G49" s="473"/>
      <c r="H49" s="473"/>
      <c r="I49" s="473"/>
      <c r="J49" s="473"/>
      <c r="K49" s="4"/>
      <c r="L49" s="4"/>
    </row>
    <row r="50" spans="1:12" s="1" customFormat="1" ht="71.25" x14ac:dyDescent="0.2">
      <c r="A50" s="7" t="s">
        <v>7</v>
      </c>
      <c r="B50" s="8" t="s">
        <v>8</v>
      </c>
      <c r="C50" s="12" t="s">
        <v>9</v>
      </c>
      <c r="D50" s="45" t="s">
        <v>10</v>
      </c>
      <c r="E50" s="43" t="s">
        <v>11</v>
      </c>
      <c r="F50" s="12" t="s">
        <v>12</v>
      </c>
      <c r="G50" s="12" t="s">
        <v>13</v>
      </c>
      <c r="H50" s="12" t="s">
        <v>14</v>
      </c>
      <c r="I50" s="12" t="s">
        <v>15</v>
      </c>
      <c r="J50" s="12" t="s">
        <v>16</v>
      </c>
      <c r="K50" s="4"/>
      <c r="L50" s="4"/>
    </row>
    <row r="51" spans="1:12" s="1" customFormat="1" ht="39.75" x14ac:dyDescent="0.2">
      <c r="A51" s="13" t="s">
        <v>663</v>
      </c>
      <c r="B51" s="5" t="s">
        <v>664</v>
      </c>
      <c r="C51" s="12" t="s">
        <v>65</v>
      </c>
      <c r="D51" s="46" t="s">
        <v>658</v>
      </c>
      <c r="E51" s="43">
        <f>D51*0.9</f>
        <v>149.4</v>
      </c>
      <c r="F51" s="16" t="s">
        <v>545</v>
      </c>
      <c r="G51" s="16" t="s">
        <v>68</v>
      </c>
      <c r="H51" s="16" t="s">
        <v>68</v>
      </c>
      <c r="I51" s="12" t="s">
        <v>52</v>
      </c>
      <c r="J51" s="16" t="s">
        <v>25</v>
      </c>
      <c r="K51" s="4"/>
      <c r="L51" s="4"/>
    </row>
    <row r="52" spans="1:12" s="1" customFormat="1" ht="15.75" x14ac:dyDescent="0.2">
      <c r="A52" s="4"/>
      <c r="B52" s="4"/>
      <c r="C52" s="4"/>
      <c r="D52" s="47"/>
      <c r="E52" s="43"/>
      <c r="F52" s="4"/>
      <c r="G52" s="4"/>
      <c r="H52" s="4"/>
      <c r="I52" s="4"/>
      <c r="J52" s="4"/>
      <c r="K52" s="4"/>
      <c r="L52" s="4"/>
    </row>
    <row r="53" spans="1:12" s="1" customFormat="1" ht="31.5" customHeight="1" x14ac:dyDescent="0.2">
      <c r="A53" s="5" t="s">
        <v>3</v>
      </c>
      <c r="B53" s="21" t="s">
        <v>134</v>
      </c>
      <c r="C53" s="5" t="s">
        <v>5</v>
      </c>
      <c r="D53" s="473" t="s">
        <v>197</v>
      </c>
      <c r="E53" s="473" t="e">
        <f>D53*0.9</f>
        <v>#VALUE!</v>
      </c>
      <c r="F53" s="473"/>
      <c r="G53" s="473"/>
      <c r="H53" s="473"/>
      <c r="I53" s="473"/>
      <c r="J53" s="473"/>
      <c r="K53" s="4"/>
      <c r="L53" s="4"/>
    </row>
    <row r="54" spans="1:12" s="1" customFormat="1" ht="71.25" x14ac:dyDescent="0.2">
      <c r="A54" s="7" t="s">
        <v>7</v>
      </c>
      <c r="B54" s="8" t="s">
        <v>8</v>
      </c>
      <c r="C54" s="9" t="s">
        <v>9</v>
      </c>
      <c r="D54" s="48" t="s">
        <v>10</v>
      </c>
      <c r="E54" s="43" t="s">
        <v>11</v>
      </c>
      <c r="F54" s="12" t="s">
        <v>12</v>
      </c>
      <c r="G54" s="12" t="s">
        <v>13</v>
      </c>
      <c r="H54" s="12" t="s">
        <v>14</v>
      </c>
      <c r="I54" s="12" t="s">
        <v>15</v>
      </c>
      <c r="J54" s="12" t="s">
        <v>16</v>
      </c>
      <c r="K54" s="4"/>
      <c r="L54" s="4"/>
    </row>
    <row r="55" spans="1:12" s="1" customFormat="1" ht="39.75" x14ac:dyDescent="0.2">
      <c r="A55" s="13" t="s">
        <v>665</v>
      </c>
      <c r="B55" s="5" t="s">
        <v>666</v>
      </c>
      <c r="C55" s="7" t="s">
        <v>65</v>
      </c>
      <c r="D55" s="49" t="s">
        <v>667</v>
      </c>
      <c r="E55" s="43">
        <f>D55*0.9</f>
        <v>77.400000000000006</v>
      </c>
      <c r="F55" s="16" t="s">
        <v>598</v>
      </c>
      <c r="G55" s="16" t="s">
        <v>68</v>
      </c>
      <c r="H55" s="16" t="s">
        <v>68</v>
      </c>
      <c r="I55" s="12" t="s">
        <v>52</v>
      </c>
      <c r="J55" s="16" t="s">
        <v>25</v>
      </c>
      <c r="K55" s="4"/>
      <c r="L55" s="4"/>
    </row>
    <row r="56" spans="1:12" s="1" customFormat="1" ht="39.75" x14ac:dyDescent="0.2">
      <c r="A56" s="13" t="s">
        <v>668</v>
      </c>
      <c r="B56" s="5" t="s">
        <v>669</v>
      </c>
      <c r="C56" s="7" t="s">
        <v>65</v>
      </c>
      <c r="D56" s="49" t="s">
        <v>667</v>
      </c>
      <c r="E56" s="43">
        <f>D56*0.9</f>
        <v>77.400000000000006</v>
      </c>
      <c r="F56" s="16" t="s">
        <v>598</v>
      </c>
      <c r="G56" s="16" t="s">
        <v>68</v>
      </c>
      <c r="H56" s="16" t="s">
        <v>68</v>
      </c>
      <c r="I56" s="12" t="s">
        <v>52</v>
      </c>
      <c r="J56" s="16" t="s">
        <v>25</v>
      </c>
      <c r="K56" s="4"/>
      <c r="L56" s="4"/>
    </row>
    <row r="57" spans="1:12" s="1" customFormat="1" ht="39.75" x14ac:dyDescent="0.2">
      <c r="A57" s="13" t="s">
        <v>670</v>
      </c>
      <c r="B57" s="5" t="s">
        <v>671</v>
      </c>
      <c r="C57" s="7" t="s">
        <v>65</v>
      </c>
      <c r="D57" s="49" t="s">
        <v>667</v>
      </c>
      <c r="E57" s="43">
        <f>D57*0.9</f>
        <v>77.400000000000006</v>
      </c>
      <c r="F57" s="16" t="s">
        <v>598</v>
      </c>
      <c r="G57" s="16" t="s">
        <v>68</v>
      </c>
      <c r="H57" s="16" t="s">
        <v>68</v>
      </c>
      <c r="I57" s="12" t="s">
        <v>52</v>
      </c>
      <c r="J57" s="16" t="s">
        <v>25</v>
      </c>
      <c r="K57" s="4"/>
      <c r="L57" s="4"/>
    </row>
    <row r="58" spans="1:12" s="1" customFormat="1" ht="39.75" x14ac:dyDescent="0.2">
      <c r="A58" s="13" t="s">
        <v>672</v>
      </c>
      <c r="B58" s="5" t="s">
        <v>673</v>
      </c>
      <c r="C58" s="7" t="s">
        <v>65</v>
      </c>
      <c r="D58" s="49" t="s">
        <v>667</v>
      </c>
      <c r="E58" s="43">
        <f>D58*0.9</f>
        <v>77.400000000000006</v>
      </c>
      <c r="F58" s="16" t="s">
        <v>598</v>
      </c>
      <c r="G58" s="16" t="s">
        <v>68</v>
      </c>
      <c r="H58" s="16" t="s">
        <v>68</v>
      </c>
      <c r="I58" s="12" t="s">
        <v>52</v>
      </c>
      <c r="J58" s="16" t="s">
        <v>25</v>
      </c>
      <c r="K58" s="4"/>
      <c r="L58" s="4"/>
    </row>
    <row r="59" spans="1:12" s="1" customFormat="1" ht="15.75" x14ac:dyDescent="0.2">
      <c r="A59" s="4"/>
      <c r="B59" s="4"/>
      <c r="C59" s="4"/>
      <c r="D59" s="47"/>
      <c r="E59" s="43"/>
      <c r="F59" s="4"/>
      <c r="G59" s="4"/>
      <c r="H59" s="4"/>
      <c r="I59" s="4"/>
      <c r="J59" s="4"/>
      <c r="K59" s="4"/>
      <c r="L59" s="4"/>
    </row>
    <row r="60" spans="1:12" s="1" customFormat="1" ht="31.5" customHeight="1" x14ac:dyDescent="0.2">
      <c r="A60" s="5" t="s">
        <v>3</v>
      </c>
      <c r="B60" s="7" t="s">
        <v>608</v>
      </c>
      <c r="C60" s="5" t="s">
        <v>5</v>
      </c>
      <c r="D60" s="473" t="s">
        <v>197</v>
      </c>
      <c r="E60" s="473" t="e">
        <f>D60*0.9</f>
        <v>#VALUE!</v>
      </c>
      <c r="F60" s="473"/>
      <c r="G60" s="473"/>
      <c r="H60" s="473"/>
      <c r="I60" s="473"/>
      <c r="J60" s="473"/>
      <c r="K60" s="4"/>
      <c r="L60" s="4"/>
    </row>
    <row r="61" spans="1:12" s="1" customFormat="1" ht="71.25" x14ac:dyDescent="0.2">
      <c r="A61" s="7" t="s">
        <v>7</v>
      </c>
      <c r="B61" s="8" t="s">
        <v>8</v>
      </c>
      <c r="C61" s="9" t="s">
        <v>9</v>
      </c>
      <c r="D61" s="48" t="s">
        <v>10</v>
      </c>
      <c r="E61" s="43" t="s">
        <v>11</v>
      </c>
      <c r="F61" s="5" t="s">
        <v>12</v>
      </c>
      <c r="G61" s="5" t="s">
        <v>13</v>
      </c>
      <c r="H61" s="5" t="s">
        <v>14</v>
      </c>
      <c r="I61" s="12" t="s">
        <v>15</v>
      </c>
      <c r="J61" s="12" t="s">
        <v>16</v>
      </c>
      <c r="K61" s="4"/>
      <c r="L61" s="4"/>
    </row>
    <row r="62" spans="1:12" s="1" customFormat="1" ht="39.75" x14ac:dyDescent="0.2">
      <c r="A62" s="13" t="s">
        <v>609</v>
      </c>
      <c r="B62" s="5" t="s">
        <v>610</v>
      </c>
      <c r="C62" s="7" t="s">
        <v>65</v>
      </c>
      <c r="D62" s="49" t="s">
        <v>611</v>
      </c>
      <c r="E62" s="43">
        <f>D62*0.9</f>
        <v>94.5</v>
      </c>
      <c r="F62" s="13" t="s">
        <v>598</v>
      </c>
      <c r="G62" s="23" t="s">
        <v>68</v>
      </c>
      <c r="H62" s="23" t="s">
        <v>68</v>
      </c>
      <c r="I62" s="12" t="s">
        <v>52</v>
      </c>
      <c r="J62" s="16" t="s">
        <v>25</v>
      </c>
      <c r="K62" s="4"/>
      <c r="L62" s="4"/>
    </row>
    <row r="63" spans="1:12" s="1" customFormat="1" ht="39.75" x14ac:dyDescent="0.2">
      <c r="A63" s="13" t="s">
        <v>612</v>
      </c>
      <c r="B63" s="5" t="s">
        <v>613</v>
      </c>
      <c r="C63" s="7" t="s">
        <v>65</v>
      </c>
      <c r="D63" s="49" t="s">
        <v>611</v>
      </c>
      <c r="E63" s="43">
        <f>D63*0.9</f>
        <v>94.5</v>
      </c>
      <c r="F63" s="13" t="s">
        <v>598</v>
      </c>
      <c r="G63" s="23" t="s">
        <v>68</v>
      </c>
      <c r="H63" s="23" t="s">
        <v>68</v>
      </c>
      <c r="I63" s="12" t="s">
        <v>52</v>
      </c>
      <c r="J63" s="16" t="s">
        <v>25</v>
      </c>
      <c r="K63" s="4"/>
      <c r="L63" s="4"/>
    </row>
    <row r="64" spans="1:12" s="1" customFormat="1" ht="31.5" x14ac:dyDescent="0.2">
      <c r="A64" s="13" t="s">
        <v>614</v>
      </c>
      <c r="B64" s="5" t="s">
        <v>615</v>
      </c>
      <c r="C64" s="7" t="s">
        <v>65</v>
      </c>
      <c r="D64" s="49" t="s">
        <v>616</v>
      </c>
      <c r="E64" s="43">
        <f>D64*0.9</f>
        <v>234.9</v>
      </c>
      <c r="F64" s="13" t="s">
        <v>598</v>
      </c>
      <c r="G64" s="23" t="s">
        <v>68</v>
      </c>
      <c r="H64" s="23" t="s">
        <v>68</v>
      </c>
      <c r="I64" s="12" t="s">
        <v>52</v>
      </c>
      <c r="J64" s="16" t="s">
        <v>25</v>
      </c>
      <c r="K64" s="4"/>
      <c r="L64" s="4"/>
    </row>
    <row r="65" spans="1:12" s="1" customFormat="1" ht="1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s="1" customFormat="1" ht="15.75" x14ac:dyDescent="0.2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s="1" customFormat="1" ht="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s="1" customFormat="1" ht="15.75" x14ac:dyDescent="0.2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s="1" customFormat="1" ht="15.75" x14ac:dyDescent="0.2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</sheetData>
  <sheetProtection selectLockedCells="1" selectUnlockedCells="1"/>
  <mergeCells count="10">
    <mergeCell ref="D43:J43"/>
    <mergeCell ref="D49:J49"/>
    <mergeCell ref="D53:J53"/>
    <mergeCell ref="D60:J60"/>
    <mergeCell ref="D5:J5"/>
    <mergeCell ref="D12:J12"/>
    <mergeCell ref="D19:J19"/>
    <mergeCell ref="D26:J26"/>
    <mergeCell ref="D30:J30"/>
    <mergeCell ref="D36:J3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IT185"/>
  <sheetViews>
    <sheetView zoomScale="90" zoomScaleNormal="90" zoomScaleSheetLayoutView="75" workbookViewId="0">
      <selection activeCell="A147" sqref="A147"/>
    </sheetView>
  </sheetViews>
  <sheetFormatPr defaultRowHeight="15.75" x14ac:dyDescent="0.2"/>
  <cols>
    <col min="1" max="1" width="19" style="51" customWidth="1"/>
    <col min="2" max="2" width="40.85546875" style="51" customWidth="1"/>
    <col min="3" max="3" width="4.42578125" style="51" customWidth="1"/>
    <col min="4" max="4" width="33.140625" style="51" customWidth="1"/>
    <col min="5" max="5" width="15.85546875" style="51" customWidth="1"/>
    <col min="6" max="6" width="13.28515625" style="51" customWidth="1"/>
    <col min="7" max="8" width="12.140625" style="51" customWidth="1"/>
    <col min="9" max="9" width="11.7109375" style="51" customWidth="1"/>
    <col min="10" max="10" width="12.140625" style="51" customWidth="1"/>
    <col min="11" max="11" width="15.85546875" style="51" customWidth="1"/>
    <col min="12" max="13" width="0" style="52" hidden="1" customWidth="1"/>
    <col min="14" max="14" width="9" style="52" customWidth="1"/>
    <col min="15" max="16384" width="9.140625" style="52"/>
  </cols>
  <sheetData>
    <row r="1" spans="1:13" s="51" customFormat="1" ht="69" customHeight="1" thickBot="1" x14ac:dyDescent="0.25">
      <c r="A1" s="55" t="str">
        <f>[1]Traduzioni!$B$4</f>
        <v>СЕРИЯ</v>
      </c>
      <c r="B1" s="475" t="s">
        <v>674</v>
      </c>
      <c r="C1" s="56"/>
      <c r="D1" s="447" t="str">
        <f>[1]Traduzioni!$B$101</f>
        <v>КЕРАМОГРАНИТ ОКРАШЕННЫЙ В МАССЕ</v>
      </c>
      <c r="E1" s="447"/>
      <c r="F1" s="447"/>
      <c r="G1" s="447"/>
      <c r="H1" s="447"/>
      <c r="I1" s="57"/>
      <c r="J1" s="57"/>
      <c r="K1" s="58"/>
    </row>
    <row r="2" spans="1:13" s="51" customFormat="1" ht="36.75" hidden="1" customHeight="1" thickBot="1" x14ac:dyDescent="0.25">
      <c r="A2" s="60" t="str">
        <f>[1]Traduzioni!$A$4</f>
        <v>SERIE</v>
      </c>
      <c r="B2" s="475"/>
      <c r="C2" s="61"/>
      <c r="D2" s="448" t="str">
        <f>[1]Traduzioni!$A$101</f>
        <v xml:space="preserve"> Gres Porcellanato colorato in massa         Full Body Coloured Porcelain Stoneware</v>
      </c>
      <c r="E2" s="448"/>
      <c r="F2" s="448"/>
      <c r="G2" s="448"/>
      <c r="H2" s="448"/>
      <c r="I2" s="62"/>
      <c r="J2" s="62"/>
      <c r="K2" s="63"/>
    </row>
    <row r="3" spans="1:13" s="51" customFormat="1" ht="22.9" customHeight="1" thickBot="1" x14ac:dyDescent="0.25">
      <c r="A3" s="64" t="str">
        <f>[1]Traduzioni!$C$4</f>
        <v xml:space="preserve">SERIES </v>
      </c>
      <c r="B3" s="475"/>
      <c r="C3" s="65"/>
      <c r="D3" s="449" t="str">
        <f>[1]Traduzioni!$A$3</f>
        <v>Цены, включая НДС - Prezzi IVA compresa - Prices VAT included</v>
      </c>
      <c r="E3" s="449"/>
      <c r="F3" s="449"/>
      <c r="G3" s="449"/>
      <c r="H3" s="449"/>
      <c r="I3" s="449"/>
      <c r="J3" s="449"/>
      <c r="K3" s="449"/>
    </row>
    <row r="4" spans="1:13" s="51" customFormat="1" ht="16.5" thickBot="1" x14ac:dyDescent="0.25">
      <c r="A4" s="66"/>
      <c r="B4" s="66"/>
      <c r="C4" s="66"/>
      <c r="E4" s="66"/>
      <c r="F4" s="66"/>
      <c r="G4" s="66"/>
      <c r="H4" s="66"/>
      <c r="I4" s="66"/>
      <c r="K4" s="66"/>
    </row>
    <row r="5" spans="1:13" s="460" customFormat="1" ht="36.75" customHeight="1" thickBot="1" x14ac:dyDescent="0.25">
      <c r="A5" s="68" t="str">
        <f>[1]Traduzioni!$B$5</f>
        <v>ФОРМАТ</v>
      </c>
      <c r="B5" s="476" t="s">
        <v>675</v>
      </c>
      <c r="C5" s="476"/>
      <c r="D5" s="69" t="str">
        <f>[1]Traduzioni!$B$6</f>
        <v>ОБРАБОТКА:</v>
      </c>
      <c r="E5" s="69"/>
      <c r="F5" s="69"/>
      <c r="G5" s="477" t="str">
        <f>[1]Traduzioni!$B$16</f>
        <v>Натуральная</v>
      </c>
      <c r="H5" s="477"/>
      <c r="I5" s="477"/>
      <c r="J5" s="71"/>
      <c r="K5" s="72"/>
      <c r="L5" s="59"/>
      <c r="M5" s="59"/>
    </row>
    <row r="6" spans="1:13" s="460" customFormat="1" ht="36" hidden="1" customHeight="1" thickBot="1" x14ac:dyDescent="0.25">
      <c r="A6" s="73" t="str">
        <f>[1]Traduzioni!$A$5</f>
        <v>FORMATO</v>
      </c>
      <c r="B6" s="476"/>
      <c r="C6" s="476"/>
      <c r="D6" s="74" t="str">
        <f>[1]Traduzioni!$A$6</f>
        <v>FINITURA:</v>
      </c>
      <c r="E6" s="74"/>
      <c r="F6" s="74"/>
      <c r="G6" s="478" t="str">
        <f>[1]Traduzioni!$A$16</f>
        <v>Naturale</v>
      </c>
      <c r="H6" s="478"/>
      <c r="I6" s="478"/>
      <c r="J6" s="76"/>
      <c r="K6" s="77"/>
      <c r="L6" s="59"/>
      <c r="M6" s="59"/>
    </row>
    <row r="7" spans="1:13" s="460" customFormat="1" ht="42" hidden="1" customHeight="1" thickBot="1" x14ac:dyDescent="0.25">
      <c r="A7" s="78" t="str">
        <f>[1]Traduzioni!$C$5</f>
        <v>SIZE</v>
      </c>
      <c r="B7" s="476"/>
      <c r="C7" s="476"/>
      <c r="D7" s="79" t="str">
        <f>[1]Traduzioni!$C$6</f>
        <v>FINISH:</v>
      </c>
      <c r="E7" s="79"/>
      <c r="F7" s="79"/>
      <c r="G7" s="479" t="str">
        <f>[1]Traduzioni!$C$16</f>
        <v>Matt</v>
      </c>
      <c r="H7" s="479"/>
      <c r="I7" s="479"/>
      <c r="J7" s="81"/>
      <c r="K7" s="82"/>
      <c r="L7" s="59"/>
      <c r="M7" s="59"/>
    </row>
    <row r="8" spans="1:13" s="67" customFormat="1" ht="13.5" hidden="1" customHeight="1" thickBot="1" x14ac:dyDescent="0.25">
      <c r="A8" s="66"/>
      <c r="B8" s="66"/>
      <c r="C8" s="66"/>
      <c r="D8" s="51"/>
      <c r="E8" s="66"/>
      <c r="F8" s="66"/>
      <c r="G8" s="66"/>
      <c r="H8" s="66"/>
      <c r="I8" s="66"/>
      <c r="J8" s="51"/>
      <c r="K8" s="66"/>
    </row>
    <row r="9" spans="1:13" s="51" customFormat="1" ht="40.5" customHeight="1" thickBot="1" x14ac:dyDescent="0.25">
      <c r="A9" s="83" t="str">
        <f>[1]Traduzioni!$B$7</f>
        <v>КОД</v>
      </c>
      <c r="B9" s="84" t="str">
        <f>[1]Traduzioni!$B$8</f>
        <v>АРТИКУЛ</v>
      </c>
      <c r="C9" s="85"/>
      <c r="D9" s="83" t="str">
        <f>[1]Traduzioni!$B$9</f>
        <v>ЕД.ИЗМ.</v>
      </c>
      <c r="E9" s="86" t="str">
        <f>[1]Traduzioni!$B$10</f>
        <v>РУБЛИ</v>
      </c>
      <c r="F9" s="86" t="str">
        <f>[1]Traduzioni!$B$10</f>
        <v>РУБЛИ</v>
      </c>
      <c r="G9" s="87" t="str">
        <f>[1]Traduzioni!$B$13</f>
        <v>Штук в коробке</v>
      </c>
      <c r="H9" s="87" t="str">
        <f>[1]Traduzioni!$B$14</f>
        <v>М2 в коробке</v>
      </c>
      <c r="I9" s="87" t="str">
        <f>[1]Traduzioni!$B$15</f>
        <v>М2 в паллете</v>
      </c>
      <c r="J9" s="87" t="str">
        <f>[1]Traduzioni!$B$11</f>
        <v>Минималь-ный заказ</v>
      </c>
      <c r="K9" s="87" t="str">
        <f>[1]Traduzioni!$B$12</f>
        <v>Продается только коробками</v>
      </c>
    </row>
    <row r="10" spans="1:13" s="51" customFormat="1" ht="1.5" hidden="1" customHeight="1" thickBot="1" x14ac:dyDescent="0.25">
      <c r="A10" s="88" t="str">
        <f>[1]Traduzioni!$A$7</f>
        <v>CODICE</v>
      </c>
      <c r="B10" s="89" t="str">
        <f>[1]Traduzioni!$A$8</f>
        <v>ARTICOLO</v>
      </c>
      <c r="C10" s="90"/>
      <c r="D10" s="88" t="str">
        <f>[1]Traduzioni!$A$9</f>
        <v>U.M.</v>
      </c>
      <c r="E10" s="91" t="str">
        <f>[1]Traduzioni!$A$10</f>
        <v>RUBLI</v>
      </c>
      <c r="F10" s="91" t="str">
        <f>[1]Traduzioni!$A$10</f>
        <v>RUBLI</v>
      </c>
      <c r="G10" s="92" t="str">
        <f>[1]Traduzioni!$A$13</f>
        <v>Pz per scatola</v>
      </c>
      <c r="H10" s="92" t="str">
        <f>[1]Traduzioni!$A$14</f>
        <v>Mq per scatola</v>
      </c>
      <c r="I10" s="92" t="str">
        <f>[1]Traduzioni!$A$15</f>
        <v>Mq per pallet</v>
      </c>
      <c r="J10" s="92" t="str">
        <f>[1]Traduzioni!$A$11</f>
        <v>Ordine minimo</v>
      </c>
      <c r="K10" s="92" t="str">
        <f>[1]Traduzioni!$A$12</f>
        <v>Venduto solo a scatole intere</v>
      </c>
    </row>
    <row r="11" spans="1:13" s="51" customFormat="1" ht="21" hidden="1" customHeight="1" thickBot="1" x14ac:dyDescent="0.25">
      <c r="A11" s="93" t="str">
        <f>[1]Traduzioni!$C$7</f>
        <v>CODE</v>
      </c>
      <c r="B11" s="94" t="str">
        <f>[1]Traduzioni!$C$8</f>
        <v>ITEM</v>
      </c>
      <c r="C11" s="95"/>
      <c r="D11" s="93" t="str">
        <f>[1]Traduzioni!$C$9</f>
        <v>U.M.</v>
      </c>
      <c r="E11" s="96" t="str">
        <f>[1]Traduzioni!$C$10</f>
        <v>RUBLES</v>
      </c>
      <c r="F11" s="96" t="str">
        <f>[1]Traduzioni!$C$10</f>
        <v>RUBLES</v>
      </c>
      <c r="G11" s="97" t="str">
        <f>[1]Traduzioni!$C$13</f>
        <v>Pieces in a box</v>
      </c>
      <c r="H11" s="97" t="str">
        <f>[1]Traduzioni!$C$14</f>
        <v xml:space="preserve">Sqm in a box </v>
      </c>
      <c r="I11" s="97" t="str">
        <f>[1]Traduzioni!$C$15</f>
        <v xml:space="preserve">Sqm per pallet </v>
      </c>
      <c r="J11" s="97" t="str">
        <f>[1]Traduzioni!$C$11</f>
        <v>Min. Qty to be ordered</v>
      </c>
      <c r="K11" s="97" t="str">
        <f>[1]Traduzioni!$C$12</f>
        <v>Sold for full boxes only</v>
      </c>
    </row>
    <row r="12" spans="1:13" s="67" customFormat="1" ht="15" customHeight="1" thickBot="1" x14ac:dyDescent="0.25">
      <c r="A12" s="98">
        <v>610010000367</v>
      </c>
      <c r="B12" s="99" t="s">
        <v>676</v>
      </c>
      <c r="C12" s="100"/>
      <c r="D12" s="480" t="str">
        <f>[1]Traduzioni!$A$89</f>
        <v>М2</v>
      </c>
      <c r="E12" s="481">
        <v>1085</v>
      </c>
      <c r="F12" s="482">
        <v>976</v>
      </c>
      <c r="G12" s="483">
        <v>5</v>
      </c>
      <c r="H12" s="484">
        <v>1.012</v>
      </c>
      <c r="I12" s="484">
        <f>H12*33</f>
        <v>33.396000000000001</v>
      </c>
      <c r="J12" s="484" t="str">
        <f>[1]Traduzioni!$A$87</f>
        <v>паллета  pallet</v>
      </c>
      <c r="K12" s="484" t="str">
        <f>[1]Traduzioni!$A$85</f>
        <v>да - sì - yes</v>
      </c>
    </row>
    <row r="13" spans="1:13" s="51" customFormat="1" x14ac:dyDescent="0.2">
      <c r="A13" s="98">
        <v>610010000368</v>
      </c>
      <c r="B13" s="106" t="s">
        <v>677</v>
      </c>
      <c r="C13" s="107"/>
      <c r="D13" s="480"/>
      <c r="E13" s="481"/>
      <c r="F13" s="482"/>
      <c r="G13" s="483"/>
      <c r="H13" s="484"/>
      <c r="I13" s="484"/>
      <c r="J13" s="484"/>
      <c r="K13" s="484"/>
    </row>
    <row r="14" spans="1:13" s="51" customFormat="1" x14ac:dyDescent="0.2">
      <c r="A14" s="98">
        <v>610010000369</v>
      </c>
      <c r="B14" s="106" t="s">
        <v>678</v>
      </c>
      <c r="C14" s="107"/>
      <c r="D14" s="485" t="str">
        <f>[1]Traduzioni!$A$89</f>
        <v>М2</v>
      </c>
      <c r="E14" s="486">
        <v>1221</v>
      </c>
      <c r="F14" s="487">
        <v>1099</v>
      </c>
      <c r="G14" s="488">
        <v>5</v>
      </c>
      <c r="H14" s="489">
        <v>1.012</v>
      </c>
      <c r="I14" s="489">
        <f>H14*33</f>
        <v>33.396000000000001</v>
      </c>
      <c r="J14" s="489" t="str">
        <f>[1]Traduzioni!$A$87</f>
        <v>паллета  pallet</v>
      </c>
      <c r="K14" s="489" t="str">
        <f>[1]Traduzioni!$A$85</f>
        <v>да - sì - yes</v>
      </c>
    </row>
    <row r="15" spans="1:13" s="51" customFormat="1" x14ac:dyDescent="0.2">
      <c r="A15" s="98">
        <v>610010000370</v>
      </c>
      <c r="B15" s="106" t="s">
        <v>679</v>
      </c>
      <c r="C15" s="107"/>
      <c r="D15" s="485"/>
      <c r="E15" s="486"/>
      <c r="F15" s="487"/>
      <c r="G15" s="488"/>
      <c r="H15" s="489"/>
      <c r="I15" s="489"/>
      <c r="J15" s="489"/>
      <c r="K15" s="489"/>
    </row>
    <row r="16" spans="1:13" ht="30" customHeight="1" thickBot="1" x14ac:dyDescent="0.25">
      <c r="A16" s="66"/>
      <c r="B16" s="66"/>
      <c r="C16" s="66"/>
      <c r="E16" s="113"/>
      <c r="F16" s="113"/>
      <c r="G16" s="66"/>
      <c r="H16" s="66"/>
      <c r="I16" s="66"/>
      <c r="K16" s="66"/>
    </row>
    <row r="17" spans="1:11" ht="30" customHeight="1" thickBot="1" x14ac:dyDescent="0.25">
      <c r="A17" s="68" t="str">
        <f>[1]Traduzioni!$B$5</f>
        <v>ФОРМАТ</v>
      </c>
      <c r="B17" s="490" t="str">
        <f>[1]Traduzioni!$B$30</f>
        <v>Плинтус 7,2х45</v>
      </c>
      <c r="C17" s="490"/>
      <c r="D17" s="114" t="str">
        <f>[1]Traduzioni!$B$6</f>
        <v>ОБРАБОТКА:</v>
      </c>
      <c r="E17" s="115"/>
      <c r="F17" s="115"/>
      <c r="G17" s="477" t="str">
        <f>[1]Traduzioni!$B$16</f>
        <v>Натуральная</v>
      </c>
      <c r="H17" s="477"/>
      <c r="I17" s="477"/>
      <c r="J17" s="71"/>
      <c r="K17" s="72"/>
    </row>
    <row r="18" spans="1:11" ht="36" hidden="1" customHeight="1" x14ac:dyDescent="0.2">
      <c r="A18" s="73" t="str">
        <f>[1]Traduzioni!$A$5</f>
        <v>FORMATO</v>
      </c>
      <c r="B18" s="491" t="str">
        <f>[1]Traduzioni!$A$30</f>
        <v>Battiscopa 7,2x45</v>
      </c>
      <c r="C18" s="491"/>
      <c r="D18" s="116" t="str">
        <f>[1]Traduzioni!$A$6</f>
        <v>FINITURA:</v>
      </c>
      <c r="E18" s="117"/>
      <c r="F18" s="117"/>
      <c r="G18" s="478" t="str">
        <f>[1]Traduzioni!$A$16</f>
        <v>Naturale</v>
      </c>
      <c r="H18" s="478"/>
      <c r="I18" s="478"/>
      <c r="J18" s="76"/>
      <c r="K18" s="77"/>
    </row>
    <row r="19" spans="1:11" ht="30.75" hidden="1" customHeight="1" thickBot="1" x14ac:dyDescent="0.25">
      <c r="A19" s="78" t="str">
        <f>[1]Traduzioni!$C$5</f>
        <v>SIZE</v>
      </c>
      <c r="B19" s="492" t="str">
        <f>[1]Traduzioni!$C$30</f>
        <v>Bullnose 7,2x45</v>
      </c>
      <c r="C19" s="492"/>
      <c r="D19" s="118" t="str">
        <f>[1]Traduzioni!$C$6</f>
        <v>FINISH:</v>
      </c>
      <c r="E19" s="119"/>
      <c r="F19" s="119"/>
      <c r="G19" s="479" t="str">
        <f>[1]Traduzioni!$C$16</f>
        <v>Matt</v>
      </c>
      <c r="H19" s="479"/>
      <c r="I19" s="479"/>
      <c r="J19" s="81"/>
      <c r="K19" s="82"/>
    </row>
    <row r="20" spans="1:11" s="67" customFormat="1" ht="10.5" hidden="1" customHeight="1" thickBot="1" x14ac:dyDescent="0.25">
      <c r="A20" s="66"/>
      <c r="B20" s="66"/>
      <c r="C20" s="66"/>
      <c r="D20" s="51"/>
      <c r="E20" s="113"/>
      <c r="F20" s="113"/>
      <c r="G20" s="66"/>
      <c r="H20" s="66"/>
      <c r="I20" s="66"/>
      <c r="J20" s="51"/>
      <c r="K20" s="66"/>
    </row>
    <row r="21" spans="1:11" s="51" customFormat="1" ht="41.25" customHeight="1" thickBot="1" x14ac:dyDescent="0.25">
      <c r="A21" s="83" t="str">
        <f>[1]Traduzioni!$B$7</f>
        <v>КОД</v>
      </c>
      <c r="B21" s="84" t="str">
        <f>[1]Traduzioni!$B$8</f>
        <v>АРТИКУЛ</v>
      </c>
      <c r="C21" s="85"/>
      <c r="D21" s="83" t="str">
        <f>[1]Traduzioni!$B$9</f>
        <v>ЕД.ИЗМ.</v>
      </c>
      <c r="E21" s="120" t="str">
        <f>[1]Traduzioni!$B$10</f>
        <v>РУБЛИ</v>
      </c>
      <c r="F21" s="120" t="str">
        <f>[1]Traduzioni!$B$10</f>
        <v>РУБЛИ</v>
      </c>
      <c r="G21" s="87" t="str">
        <f>[1]Traduzioni!$B$13</f>
        <v>Штук в коробке</v>
      </c>
      <c r="H21" s="87" t="s">
        <v>680</v>
      </c>
      <c r="I21" s="87" t="s">
        <v>681</v>
      </c>
      <c r="J21" s="87" t="str">
        <f>[1]Traduzioni!$B$11</f>
        <v>Минималь-ный заказ</v>
      </c>
      <c r="K21" s="87" t="str">
        <f>[1]Traduzioni!$B$12</f>
        <v>Продается только коробками</v>
      </c>
    </row>
    <row r="22" spans="1:11" s="51" customFormat="1" ht="1.5" hidden="1" customHeight="1" thickBot="1" x14ac:dyDescent="0.25">
      <c r="A22" s="88" t="str">
        <f>[1]Traduzioni!$A$7</f>
        <v>CODICE</v>
      </c>
      <c r="B22" s="89" t="str">
        <f>[1]Traduzioni!$A$8</f>
        <v>ARTICOLO</v>
      </c>
      <c r="C22" s="90"/>
      <c r="D22" s="88" t="str">
        <f>[1]Traduzioni!$A$9</f>
        <v>U.M.</v>
      </c>
      <c r="E22" s="121" t="str">
        <f>[1]Traduzioni!$A$10</f>
        <v>RUBLI</v>
      </c>
      <c r="F22" s="121" t="str">
        <f>[1]Traduzioni!$A$10</f>
        <v>RUBLI</v>
      </c>
      <c r="G22" s="92" t="str">
        <f>[1]Traduzioni!$A$13</f>
        <v>Pz per scatola</v>
      </c>
      <c r="H22" s="92" t="s">
        <v>682</v>
      </c>
      <c r="I22" s="92" t="s">
        <v>683</v>
      </c>
      <c r="J22" s="92" t="str">
        <f>[1]Traduzioni!$A$11</f>
        <v>Ordine minimo</v>
      </c>
      <c r="K22" s="92" t="str">
        <f>[1]Traduzioni!$A$12</f>
        <v>Venduto solo a scatole intere</v>
      </c>
    </row>
    <row r="23" spans="1:11" s="51" customFormat="1" ht="12.75" hidden="1" customHeight="1" thickBot="1" x14ac:dyDescent="0.25">
      <c r="A23" s="93" t="str">
        <f>[1]Traduzioni!$C$7</f>
        <v>CODE</v>
      </c>
      <c r="B23" s="94" t="str">
        <f>[1]Traduzioni!$C$8</f>
        <v>ITEM</v>
      </c>
      <c r="C23" s="95"/>
      <c r="D23" s="93" t="str">
        <f>[1]Traduzioni!$C$9</f>
        <v>U.M.</v>
      </c>
      <c r="E23" s="122" t="str">
        <f>[1]Traduzioni!$C$10</f>
        <v>RUBLES</v>
      </c>
      <c r="F23" s="122" t="str">
        <f>[1]Traduzioni!$C$10</f>
        <v>RUBLES</v>
      </c>
      <c r="G23" s="97" t="str">
        <f>[1]Traduzioni!$C$13</f>
        <v>Pieces in a box</v>
      </c>
      <c r="H23" s="97" t="s">
        <v>684</v>
      </c>
      <c r="I23" s="97" t="s">
        <v>685</v>
      </c>
      <c r="J23" s="97" t="str">
        <f>[1]Traduzioni!$C$11</f>
        <v>Min. Qty to be ordered</v>
      </c>
      <c r="K23" s="97" t="str">
        <f>[1]Traduzioni!$C$12</f>
        <v>Sold for full boxes only</v>
      </c>
    </row>
    <row r="24" spans="1:11" s="67" customFormat="1" ht="33" customHeight="1" thickBot="1" x14ac:dyDescent="0.25">
      <c r="A24" s="98">
        <v>620130000118</v>
      </c>
      <c r="B24" s="99" t="s">
        <v>686</v>
      </c>
      <c r="C24" s="100"/>
      <c r="D24" s="493" t="s">
        <v>687</v>
      </c>
      <c r="E24" s="481">
        <v>392</v>
      </c>
      <c r="F24" s="482">
        <v>353</v>
      </c>
      <c r="G24" s="494">
        <v>12</v>
      </c>
      <c r="H24" s="495">
        <v>5.4</v>
      </c>
      <c r="I24" s="495">
        <v>453.6</v>
      </c>
      <c r="J24" s="495" t="str">
        <f>[1]Traduzioni!$A$88</f>
        <v>Коробко  Scatola   Box</v>
      </c>
      <c r="K24" s="495" t="str">
        <f>[1]Traduzioni!$A$85</f>
        <v>да - sì - yes</v>
      </c>
    </row>
    <row r="25" spans="1:11" s="51" customFormat="1" ht="32.25" thickBot="1" x14ac:dyDescent="0.25">
      <c r="A25" s="98">
        <v>620130000119</v>
      </c>
      <c r="B25" s="106" t="s">
        <v>688</v>
      </c>
      <c r="C25" s="107"/>
      <c r="D25" s="493"/>
      <c r="E25" s="481"/>
      <c r="F25" s="482"/>
      <c r="G25" s="494"/>
      <c r="H25" s="495"/>
      <c r="I25" s="495"/>
      <c r="J25" s="495"/>
      <c r="K25" s="495"/>
    </row>
    <row r="26" spans="1:11" s="51" customFormat="1" ht="32.25" thickBot="1" x14ac:dyDescent="0.25">
      <c r="A26" s="98">
        <v>620130000120</v>
      </c>
      <c r="B26" s="106" t="s">
        <v>689</v>
      </c>
      <c r="C26" s="107"/>
      <c r="D26" s="493"/>
      <c r="E26" s="481"/>
      <c r="F26" s="482"/>
      <c r="G26" s="494"/>
      <c r="H26" s="495"/>
      <c r="I26" s="495"/>
      <c r="J26" s="495"/>
      <c r="K26" s="495"/>
    </row>
    <row r="27" spans="1:11" s="51" customFormat="1" ht="31.5" x14ac:dyDescent="0.2">
      <c r="A27" s="98">
        <v>620130000121</v>
      </c>
      <c r="B27" s="106" t="s">
        <v>690</v>
      </c>
      <c r="C27" s="107"/>
      <c r="D27" s="493"/>
      <c r="E27" s="481"/>
      <c r="F27" s="482"/>
      <c r="G27" s="494"/>
      <c r="H27" s="495"/>
      <c r="I27" s="495"/>
      <c r="J27" s="495"/>
      <c r="K27" s="495"/>
    </row>
    <row r="28" spans="1:11" ht="30.75" customHeight="1" thickBot="1" x14ac:dyDescent="0.25">
      <c r="A28" s="66"/>
      <c r="B28" s="66"/>
      <c r="C28" s="66"/>
      <c r="E28" s="113"/>
      <c r="F28" s="113"/>
      <c r="G28" s="66"/>
      <c r="H28" s="66"/>
      <c r="I28" s="66"/>
      <c r="K28" s="66"/>
    </row>
    <row r="29" spans="1:11" ht="23.25" x14ac:dyDescent="0.2">
      <c r="A29" s="68" t="str">
        <f>[1]Traduzioni!$B$5</f>
        <v>ФОРМАТ</v>
      </c>
      <c r="B29" s="490" t="s">
        <v>691</v>
      </c>
      <c r="C29" s="490"/>
      <c r="D29" s="114" t="str">
        <f>[1]Traduzioni!$B$6</f>
        <v>ОБРАБОТКА:</v>
      </c>
      <c r="E29" s="115"/>
      <c r="F29" s="115"/>
      <c r="G29" s="477" t="str">
        <f>[1]Traduzioni!$B$16</f>
        <v>Натуральная</v>
      </c>
      <c r="H29" s="477"/>
      <c r="I29" s="477"/>
      <c r="J29" s="71"/>
      <c r="K29" s="72"/>
    </row>
    <row r="30" spans="1:11" ht="23.25" hidden="1" x14ac:dyDescent="0.2">
      <c r="A30" s="73" t="str">
        <f>[1]Traduzioni!$A$5</f>
        <v>FORMATO</v>
      </c>
      <c r="B30" s="491" t="s">
        <v>692</v>
      </c>
      <c r="C30" s="491"/>
      <c r="D30" s="116" t="str">
        <f>[1]Traduzioni!$A$6</f>
        <v>FINITURA:</v>
      </c>
      <c r="E30" s="117"/>
      <c r="F30" s="117"/>
      <c r="G30" s="478" t="str">
        <f>[1]Traduzioni!$A$16</f>
        <v>Naturale</v>
      </c>
      <c r="H30" s="478"/>
      <c r="I30" s="478"/>
      <c r="J30" s="76"/>
      <c r="K30" s="77"/>
    </row>
    <row r="31" spans="1:11" ht="24" hidden="1" thickBot="1" x14ac:dyDescent="0.25">
      <c r="A31" s="78" t="str">
        <f>[1]Traduzioni!$C$5</f>
        <v>SIZE</v>
      </c>
      <c r="B31" s="492"/>
      <c r="C31" s="492"/>
      <c r="D31" s="118" t="str">
        <f>[1]Traduzioni!$C$6</f>
        <v>FINISH:</v>
      </c>
      <c r="E31" s="119"/>
      <c r="F31" s="119"/>
      <c r="G31" s="479" t="str">
        <f>[1]Traduzioni!$C$16</f>
        <v>Matt</v>
      </c>
      <c r="H31" s="479"/>
      <c r="I31" s="479"/>
      <c r="J31" s="81"/>
      <c r="K31" s="82"/>
    </row>
    <row r="32" spans="1:11" s="67" customFormat="1" ht="0.75" customHeight="1" thickBot="1" x14ac:dyDescent="0.25">
      <c r="A32" s="66"/>
      <c r="B32" s="66"/>
      <c r="C32" s="66"/>
      <c r="D32" s="51"/>
      <c r="E32" s="113"/>
      <c r="F32" s="113"/>
      <c r="G32" s="66"/>
      <c r="H32" s="66"/>
      <c r="I32" s="66"/>
      <c r="J32" s="51"/>
      <c r="K32" s="66"/>
    </row>
    <row r="33" spans="1:11" s="51" customFormat="1" ht="42.75" customHeight="1" x14ac:dyDescent="0.2">
      <c r="A33" s="83" t="str">
        <f>[1]Traduzioni!$B$7</f>
        <v>КОД</v>
      </c>
      <c r="B33" s="84" t="str">
        <f>[1]Traduzioni!$B$8</f>
        <v>АРТИКУЛ</v>
      </c>
      <c r="C33" s="85"/>
      <c r="D33" s="83" t="str">
        <f>[1]Traduzioni!$B$9</f>
        <v>ЕД.ИЗМ.</v>
      </c>
      <c r="E33" s="120" t="str">
        <f>[1]Traduzioni!$B$10</f>
        <v>РУБЛИ</v>
      </c>
      <c r="F33" s="120" t="str">
        <f>[1]Traduzioni!$B$10</f>
        <v>РУБЛИ</v>
      </c>
      <c r="G33" s="87" t="str">
        <f>[1]Traduzioni!$B$13</f>
        <v>Штук в коробке</v>
      </c>
      <c r="H33" s="87" t="str">
        <f>[1]Traduzioni!$B$14</f>
        <v>М2 в коробке</v>
      </c>
      <c r="I33" s="87" t="str">
        <f>[1]Traduzioni!$B$15</f>
        <v>М2 в паллете</v>
      </c>
      <c r="J33" s="87" t="str">
        <f>[1]Traduzioni!$B$11</f>
        <v>Минималь-ный заказ</v>
      </c>
      <c r="K33" s="87" t="str">
        <f>[1]Traduzioni!$B$12</f>
        <v>Продается только коробками</v>
      </c>
    </row>
    <row r="34" spans="1:11" s="51" customFormat="1" ht="48" hidden="1" customHeight="1" thickBot="1" x14ac:dyDescent="0.25">
      <c r="A34" s="88" t="str">
        <f>[1]Traduzioni!$A$7</f>
        <v>CODICE</v>
      </c>
      <c r="B34" s="89" t="str">
        <f>[1]Traduzioni!$A$8</f>
        <v>ARTICOLO</v>
      </c>
      <c r="C34" s="90"/>
      <c r="D34" s="88" t="str">
        <f>[1]Traduzioni!$A$9</f>
        <v>U.M.</v>
      </c>
      <c r="E34" s="121" t="str">
        <f>[1]Traduzioni!$A$10</f>
        <v>RUBLI</v>
      </c>
      <c r="F34" s="121" t="str">
        <f>[1]Traduzioni!$A$10</f>
        <v>RUBLI</v>
      </c>
      <c r="G34" s="92" t="str">
        <f>[1]Traduzioni!$A$13</f>
        <v>Pz per scatola</v>
      </c>
      <c r="H34" s="92" t="str">
        <f>[1]Traduzioni!$A$14</f>
        <v>Mq per scatola</v>
      </c>
      <c r="I34" s="92" t="str">
        <f>[1]Traduzioni!$A$15</f>
        <v>Mq per pallet</v>
      </c>
      <c r="J34" s="92" t="str">
        <f>[1]Traduzioni!$A$11</f>
        <v>Ordine minimo</v>
      </c>
      <c r="K34" s="92" t="str">
        <f>[1]Traduzioni!$A$12</f>
        <v>Venduto solo a scatole intere</v>
      </c>
    </row>
    <row r="35" spans="1:11" s="51" customFormat="1" ht="0.75" customHeight="1" thickBot="1" x14ac:dyDescent="0.25">
      <c r="A35" s="93" t="str">
        <f>[1]Traduzioni!$C$7</f>
        <v>CODE</v>
      </c>
      <c r="B35" s="94" t="str">
        <f>[1]Traduzioni!$C$8</f>
        <v>ITEM</v>
      </c>
      <c r="C35" s="95"/>
      <c r="D35" s="93" t="str">
        <f>[1]Traduzioni!$C$9</f>
        <v>U.M.</v>
      </c>
      <c r="E35" s="122" t="str">
        <f>[1]Traduzioni!$C$10</f>
        <v>RUBLES</v>
      </c>
      <c r="F35" s="122" t="str">
        <f>[1]Traduzioni!$C$10</f>
        <v>RUBLES</v>
      </c>
      <c r="G35" s="97" t="str">
        <f>[1]Traduzioni!$C$13</f>
        <v>Pieces in a box</v>
      </c>
      <c r="H35" s="97" t="str">
        <f>[1]Traduzioni!$C$14</f>
        <v xml:space="preserve">Sqm in a box </v>
      </c>
      <c r="I35" s="97" t="str">
        <f>[1]Traduzioni!$C$15</f>
        <v xml:space="preserve">Sqm per pallet </v>
      </c>
      <c r="J35" s="97" t="str">
        <f>[1]Traduzioni!$C$11</f>
        <v>Min. Qty to be ordered</v>
      </c>
      <c r="K35" s="97" t="str">
        <f>[1]Traduzioni!$C$12</f>
        <v>Sold for full boxes only</v>
      </c>
    </row>
    <row r="36" spans="1:11" s="67" customFormat="1" ht="32.25" customHeight="1" thickBot="1" x14ac:dyDescent="0.25">
      <c r="A36" s="98">
        <v>620110000041</v>
      </c>
      <c r="B36" s="99" t="s">
        <v>693</v>
      </c>
      <c r="C36" s="100"/>
      <c r="D36" s="493" t="str">
        <f>[1]Traduzioni!$A$89</f>
        <v>М2</v>
      </c>
      <c r="E36" s="481">
        <v>4355</v>
      </c>
      <c r="F36" s="482">
        <v>3920</v>
      </c>
      <c r="G36" s="494">
        <v>20</v>
      </c>
      <c r="H36" s="495">
        <v>0.40500000000000003</v>
      </c>
      <c r="I36" s="495">
        <v>12.15</v>
      </c>
      <c r="J36" s="495" t="str">
        <f>[1]Traduzioni!$A$88</f>
        <v>Коробко  Scatola   Box</v>
      </c>
      <c r="K36" s="495" t="str">
        <f>[1]Traduzioni!$A$85</f>
        <v>да - sì - yes</v>
      </c>
    </row>
    <row r="37" spans="1:11" s="51" customFormat="1" ht="32.25" thickBot="1" x14ac:dyDescent="0.25">
      <c r="A37" s="98">
        <v>620110000042</v>
      </c>
      <c r="B37" s="99" t="s">
        <v>694</v>
      </c>
      <c r="C37" s="107"/>
      <c r="D37" s="493"/>
      <c r="E37" s="481"/>
      <c r="F37" s="482"/>
      <c r="G37" s="494"/>
      <c r="H37" s="495"/>
      <c r="I37" s="495"/>
      <c r="J37" s="495"/>
      <c r="K37" s="495"/>
    </row>
    <row r="38" spans="1:11" s="51" customFormat="1" ht="32.25" thickBot="1" x14ac:dyDescent="0.25">
      <c r="A38" s="98">
        <v>620110000043</v>
      </c>
      <c r="B38" s="99" t="s">
        <v>695</v>
      </c>
      <c r="C38" s="107"/>
      <c r="D38" s="493"/>
      <c r="E38" s="481"/>
      <c r="F38" s="482"/>
      <c r="G38" s="494"/>
      <c r="H38" s="495"/>
      <c r="I38" s="495"/>
      <c r="J38" s="495"/>
      <c r="K38" s="495"/>
    </row>
    <row r="39" spans="1:11" s="51" customFormat="1" ht="31.5" x14ac:dyDescent="0.2">
      <c r="A39" s="98">
        <v>620110000044</v>
      </c>
      <c r="B39" s="99" t="s">
        <v>696</v>
      </c>
      <c r="C39" s="107"/>
      <c r="D39" s="493"/>
      <c r="E39" s="481"/>
      <c r="F39" s="482"/>
      <c r="G39" s="494"/>
      <c r="H39" s="495"/>
      <c r="I39" s="495"/>
      <c r="J39" s="495"/>
      <c r="K39" s="495"/>
    </row>
    <row r="40" spans="1:11" ht="16.5" thickBot="1" x14ac:dyDescent="0.25">
      <c r="A40" s="66"/>
      <c r="B40" s="66"/>
      <c r="C40" s="66"/>
      <c r="E40" s="113"/>
      <c r="F40" s="113"/>
      <c r="G40" s="66"/>
      <c r="H40" s="66"/>
      <c r="I40" s="66"/>
      <c r="K40" s="66"/>
    </row>
    <row r="41" spans="1:11" ht="23.25" x14ac:dyDescent="0.2">
      <c r="A41" s="68" t="str">
        <f>[1]Traduzioni!$B$5</f>
        <v>ФОРМАТ</v>
      </c>
      <c r="B41" s="490" t="str">
        <f>[1]Traduzioni!B44</f>
        <v>Бордюр 2х45</v>
      </c>
      <c r="C41" s="490"/>
      <c r="D41" s="114" t="str">
        <f>[1]Traduzioni!$B$6</f>
        <v>ОБРАБОТКА:</v>
      </c>
      <c r="E41" s="115"/>
      <c r="F41" s="115"/>
      <c r="G41" s="477" t="str">
        <f>[1]Traduzioni!$B$16</f>
        <v>Натуральная</v>
      </c>
      <c r="H41" s="477"/>
      <c r="I41" s="477"/>
      <c r="J41" s="71"/>
      <c r="K41" s="72"/>
    </row>
    <row r="42" spans="1:11" ht="0.75" customHeight="1" thickBot="1" x14ac:dyDescent="0.25">
      <c r="A42" s="73" t="str">
        <f>[1]Traduzioni!$A$5</f>
        <v>FORMATO</v>
      </c>
      <c r="B42" s="491" t="str">
        <f>[1]Traduzioni!A44</f>
        <v>Listello 2x45</v>
      </c>
      <c r="C42" s="491"/>
      <c r="D42" s="116" t="str">
        <f>[1]Traduzioni!$A$6</f>
        <v>FINITURA:</v>
      </c>
      <c r="E42" s="117"/>
      <c r="F42" s="117"/>
      <c r="G42" s="478" t="str">
        <f>[1]Traduzioni!$A$16</f>
        <v>Naturale</v>
      </c>
      <c r="H42" s="478"/>
      <c r="I42" s="478"/>
      <c r="J42" s="76"/>
      <c r="K42" s="77"/>
    </row>
    <row r="43" spans="1:11" ht="24" hidden="1" thickBot="1" x14ac:dyDescent="0.25">
      <c r="A43" s="78" t="str">
        <f>[1]Traduzioni!$C$5</f>
        <v>SIZE</v>
      </c>
      <c r="B43" s="492" t="str">
        <f>[1]Traduzioni!C44</f>
        <v>Listello 2x45</v>
      </c>
      <c r="C43" s="492"/>
      <c r="D43" s="118" t="str">
        <f>[1]Traduzioni!$C$6</f>
        <v>FINISH:</v>
      </c>
      <c r="E43" s="119"/>
      <c r="F43" s="119"/>
      <c r="G43" s="479" t="str">
        <f>[1]Traduzioni!$C$16</f>
        <v>Matt</v>
      </c>
      <c r="H43" s="479"/>
      <c r="I43" s="479"/>
      <c r="J43" s="81"/>
      <c r="K43" s="82"/>
    </row>
    <row r="44" spans="1:11" s="67" customFormat="1" ht="29.25" hidden="1" customHeight="1" thickBot="1" x14ac:dyDescent="0.25">
      <c r="A44" s="66"/>
      <c r="B44" s="66"/>
      <c r="C44" s="66"/>
      <c r="D44" s="51"/>
      <c r="E44" s="113"/>
      <c r="F44" s="113"/>
      <c r="G44" s="66"/>
      <c r="H44" s="66"/>
      <c r="I44" s="66"/>
      <c r="J44" s="51"/>
      <c r="K44" s="66"/>
    </row>
    <row r="45" spans="1:11" s="51" customFormat="1" ht="43.5" customHeight="1" thickBot="1" x14ac:dyDescent="0.25">
      <c r="A45" s="83" t="str">
        <f>[1]Traduzioni!$B$7</f>
        <v>КОД</v>
      </c>
      <c r="B45" s="84" t="str">
        <f>[1]Traduzioni!$B$8</f>
        <v>АРТИКУЛ</v>
      </c>
      <c r="C45" s="85"/>
      <c r="D45" s="83" t="str">
        <f>[1]Traduzioni!$B$9</f>
        <v>ЕД.ИЗМ.</v>
      </c>
      <c r="E45" s="120" t="str">
        <f>[1]Traduzioni!$B$10</f>
        <v>РУБЛИ</v>
      </c>
      <c r="F45" s="120" t="str">
        <f>[1]Traduzioni!$B$10</f>
        <v>РУБЛИ</v>
      </c>
      <c r="G45" s="87" t="str">
        <f>[1]Traduzioni!$B$13</f>
        <v>Штук в коробке</v>
      </c>
      <c r="H45" s="87" t="s">
        <v>698</v>
      </c>
      <c r="I45" s="87" t="s">
        <v>699</v>
      </c>
      <c r="J45" s="87" t="str">
        <f>[1]Traduzioni!$B$11</f>
        <v>Минималь-ный заказ</v>
      </c>
      <c r="K45" s="87" t="str">
        <f>[1]Traduzioni!$B$12</f>
        <v>Продается только коробками</v>
      </c>
    </row>
    <row r="46" spans="1:11" s="51" customFormat="1" ht="23.25" hidden="1" customHeight="1" thickBot="1" x14ac:dyDescent="0.25">
      <c r="A46" s="88" t="str">
        <f>[1]Traduzioni!$A$7</f>
        <v>CODICE</v>
      </c>
      <c r="B46" s="89" t="str">
        <f>[1]Traduzioni!$A$8</f>
        <v>ARTICOLO</v>
      </c>
      <c r="C46" s="90"/>
      <c r="D46" s="88" t="str">
        <f>[1]Traduzioni!$A$9</f>
        <v>U.M.</v>
      </c>
      <c r="E46" s="121" t="str">
        <f>[1]Traduzioni!$A$10</f>
        <v>RUBLI</v>
      </c>
      <c r="F46" s="121" t="str">
        <f>[1]Traduzioni!$A$10</f>
        <v>RUBLI</v>
      </c>
      <c r="G46" s="92" t="str">
        <f>[1]Traduzioni!$A$13</f>
        <v>Pz per scatola</v>
      </c>
      <c r="H46" s="92" t="str">
        <f>[1]Traduzioni!$A$14</f>
        <v>Mq per scatola</v>
      </c>
      <c r="I46" s="92" t="str">
        <f>[1]Traduzioni!$A$15</f>
        <v>Mq per pallet</v>
      </c>
      <c r="J46" s="92" t="str">
        <f>[1]Traduzioni!$A$11</f>
        <v>Ordine minimo</v>
      </c>
      <c r="K46" s="92" t="str">
        <f>[1]Traduzioni!$A$12</f>
        <v>Venduto solo a scatole intere</v>
      </c>
    </row>
    <row r="47" spans="1:11" s="51" customFormat="1" ht="12.75" hidden="1" customHeight="1" thickBot="1" x14ac:dyDescent="0.25">
      <c r="A47" s="93" t="str">
        <f>[1]Traduzioni!$C$7</f>
        <v>CODE</v>
      </c>
      <c r="B47" s="94" t="str">
        <f>[1]Traduzioni!$C$8</f>
        <v>ITEM</v>
      </c>
      <c r="C47" s="95"/>
      <c r="D47" s="93" t="str">
        <f>[1]Traduzioni!$C$9</f>
        <v>U.M.</v>
      </c>
      <c r="E47" s="122" t="str">
        <f>[1]Traduzioni!$C$10</f>
        <v>RUBLES</v>
      </c>
      <c r="F47" s="122" t="str">
        <f>[1]Traduzioni!$C$10</f>
        <v>RUBLES</v>
      </c>
      <c r="G47" s="97" t="str">
        <f>[1]Traduzioni!$C$13</f>
        <v>Pieces in a box</v>
      </c>
      <c r="H47" s="97" t="str">
        <f>[1]Traduzioni!$C$14</f>
        <v xml:space="preserve">Sqm in a box </v>
      </c>
      <c r="I47" s="97" t="str">
        <f>[1]Traduzioni!$C$15</f>
        <v xml:space="preserve">Sqm per pallet </v>
      </c>
      <c r="J47" s="97" t="str">
        <f>[1]Traduzioni!$C$11</f>
        <v>Min. Qty to be ordered</v>
      </c>
      <c r="K47" s="97" t="str">
        <f>[1]Traduzioni!$C$12</f>
        <v>Sold for full boxes only</v>
      </c>
    </row>
    <row r="48" spans="1:11" s="67" customFormat="1" ht="6" hidden="1" customHeight="1" x14ac:dyDescent="0.2">
      <c r="A48" s="98">
        <v>620090000550</v>
      </c>
      <c r="B48" s="99" t="s">
        <v>700</v>
      </c>
      <c r="C48" s="100"/>
      <c r="D48" s="493" t="s">
        <v>701</v>
      </c>
      <c r="E48" s="481">
        <v>72</v>
      </c>
      <c r="F48" s="482">
        <v>65</v>
      </c>
      <c r="G48" s="494">
        <v>10</v>
      </c>
      <c r="H48" s="496" t="s">
        <v>702</v>
      </c>
      <c r="I48" s="496" t="s">
        <v>702</v>
      </c>
      <c r="J48" s="495" t="str">
        <f>[1]Traduzioni!$A$88</f>
        <v>Коробко  Scatola   Box</v>
      </c>
      <c r="K48" s="495" t="str">
        <f>[1]Traduzioni!$A$85</f>
        <v>да - sì - yes</v>
      </c>
    </row>
    <row r="49" spans="1:11" s="51" customFormat="1" ht="32.25" thickBot="1" x14ac:dyDescent="0.25">
      <c r="A49" s="98">
        <v>620090000551</v>
      </c>
      <c r="B49" s="106" t="s">
        <v>703</v>
      </c>
      <c r="C49" s="107"/>
      <c r="D49" s="493"/>
      <c r="E49" s="481"/>
      <c r="F49" s="482"/>
      <c r="G49" s="494"/>
      <c r="H49" s="496"/>
      <c r="I49" s="496"/>
      <c r="J49" s="496"/>
      <c r="K49" s="496"/>
    </row>
    <row r="50" spans="1:11" s="51" customFormat="1" ht="32.25" thickBot="1" x14ac:dyDescent="0.25">
      <c r="A50" s="98">
        <v>620090000552</v>
      </c>
      <c r="B50" s="106" t="s">
        <v>704</v>
      </c>
      <c r="C50" s="107"/>
      <c r="D50" s="493"/>
      <c r="E50" s="481"/>
      <c r="F50" s="482"/>
      <c r="G50" s="494"/>
      <c r="H50" s="496"/>
      <c r="I50" s="496"/>
      <c r="J50" s="496"/>
      <c r="K50" s="496"/>
    </row>
    <row r="51" spans="1:11" s="51" customFormat="1" ht="31.5" x14ac:dyDescent="0.2">
      <c r="A51" s="98">
        <v>620090000553</v>
      </c>
      <c r="B51" s="106" t="s">
        <v>705</v>
      </c>
      <c r="C51" s="107"/>
      <c r="D51" s="493"/>
      <c r="E51" s="481"/>
      <c r="F51" s="482"/>
      <c r="G51" s="494"/>
      <c r="H51" s="496"/>
      <c r="I51" s="496"/>
      <c r="J51" s="496"/>
      <c r="K51" s="496"/>
    </row>
    <row r="52" spans="1:11" ht="36.75" customHeight="1" thickBot="1" x14ac:dyDescent="0.25">
      <c r="A52" s="66"/>
      <c r="B52" s="66"/>
      <c r="C52" s="66"/>
      <c r="E52" s="113"/>
      <c r="F52" s="113"/>
      <c r="G52" s="66"/>
      <c r="H52" s="66"/>
      <c r="I52" s="66"/>
      <c r="K52" s="66"/>
    </row>
    <row r="53" spans="1:11" ht="29.25" customHeight="1" thickBot="1" x14ac:dyDescent="0.25">
      <c r="A53" s="68" t="str">
        <f>[1]Traduzioni!$B$5</f>
        <v>ФОРМАТ</v>
      </c>
      <c r="B53" s="490" t="s">
        <v>706</v>
      </c>
      <c r="C53" s="490"/>
      <c r="D53" s="114" t="str">
        <f>[1]Traduzioni!$B$6</f>
        <v>ОБРАБОТКА:</v>
      </c>
      <c r="E53" s="115"/>
      <c r="F53" s="115"/>
      <c r="G53" s="477" t="str">
        <f>[1]Traduzioni!$B$16</f>
        <v>Натуральная</v>
      </c>
      <c r="H53" s="477"/>
      <c r="I53" s="477"/>
      <c r="J53" s="71"/>
      <c r="K53" s="72"/>
    </row>
    <row r="54" spans="1:11" ht="30.75" hidden="1" customHeight="1" thickBot="1" x14ac:dyDescent="0.25">
      <c r="A54" s="73" t="str">
        <f>[1]Traduzioni!$A$5</f>
        <v>FORMATO</v>
      </c>
      <c r="B54" s="491" t="s">
        <v>707</v>
      </c>
      <c r="C54" s="491"/>
      <c r="D54" s="116" t="str">
        <f>[1]Traduzioni!$A$6</f>
        <v>FINITURA:</v>
      </c>
      <c r="E54" s="117"/>
      <c r="F54" s="117"/>
      <c r="G54" s="478" t="str">
        <f>[1]Traduzioni!$A$16</f>
        <v>Naturale</v>
      </c>
      <c r="H54" s="478"/>
      <c r="I54" s="478"/>
      <c r="J54" s="76"/>
      <c r="K54" s="77"/>
    </row>
    <row r="55" spans="1:11" ht="33" hidden="1" customHeight="1" thickBot="1" x14ac:dyDescent="0.25">
      <c r="A55" s="78" t="str">
        <f>[1]Traduzioni!$C$5</f>
        <v>SIZE</v>
      </c>
      <c r="B55" s="492" t="s">
        <v>707</v>
      </c>
      <c r="C55" s="492"/>
      <c r="D55" s="118" t="str">
        <f>[1]Traduzioni!$C$6</f>
        <v>FINISH:</v>
      </c>
      <c r="E55" s="119"/>
      <c r="F55" s="119"/>
      <c r="G55" s="479" t="str">
        <f>[1]Traduzioni!$C$16</f>
        <v>Matt</v>
      </c>
      <c r="H55" s="479"/>
      <c r="I55" s="479"/>
      <c r="J55" s="81"/>
      <c r="K55" s="82"/>
    </row>
    <row r="56" spans="1:11" s="67" customFormat="1" ht="29.25" hidden="1" customHeight="1" thickBot="1" x14ac:dyDescent="0.25">
      <c r="A56" s="66"/>
      <c r="B56" s="66"/>
      <c r="C56" s="66"/>
      <c r="D56" s="51"/>
      <c r="E56" s="113"/>
      <c r="F56" s="113"/>
      <c r="G56" s="66"/>
      <c r="H56" s="66"/>
      <c r="I56" s="66"/>
      <c r="J56" s="51"/>
      <c r="K56" s="66"/>
    </row>
    <row r="57" spans="1:11" s="51" customFormat="1" ht="43.5" customHeight="1" thickBot="1" x14ac:dyDescent="0.25">
      <c r="A57" s="83" t="str">
        <f>[1]Traduzioni!$B$7</f>
        <v>КОД</v>
      </c>
      <c r="B57" s="84" t="str">
        <f>[1]Traduzioni!$B$8</f>
        <v>АРТИКУЛ</v>
      </c>
      <c r="C57" s="85"/>
      <c r="D57" s="83" t="str">
        <f>[1]Traduzioni!$B$9</f>
        <v>ЕД.ИЗМ.</v>
      </c>
      <c r="E57" s="120" t="str">
        <f>[1]Traduzioni!$B$10</f>
        <v>РУБЛИ</v>
      </c>
      <c r="F57" s="120" t="str">
        <f>[1]Traduzioni!$B$10</f>
        <v>РУБЛИ</v>
      </c>
      <c r="G57" s="87" t="str">
        <f>[1]Traduzioni!$B$13</f>
        <v>Штук в коробке</v>
      </c>
      <c r="H57" s="87" t="str">
        <f>[1]Traduzioni!$B$14</f>
        <v>М2 в коробке</v>
      </c>
      <c r="I57" s="87" t="str">
        <f>[1]Traduzioni!$B$15</f>
        <v>М2 в паллете</v>
      </c>
      <c r="J57" s="87" t="str">
        <f>[1]Traduzioni!$B$11</f>
        <v>Минималь-ный заказ</v>
      </c>
      <c r="K57" s="87" t="str">
        <f>[1]Traduzioni!$B$12</f>
        <v>Продается только коробками</v>
      </c>
    </row>
    <row r="58" spans="1:11" s="51" customFormat="1" ht="1.5" hidden="1" customHeight="1" thickBot="1" x14ac:dyDescent="0.25">
      <c r="A58" s="88" t="str">
        <f>[1]Traduzioni!$A$7</f>
        <v>CODICE</v>
      </c>
      <c r="B58" s="89" t="str">
        <f>[1]Traduzioni!$A$8</f>
        <v>ARTICOLO</v>
      </c>
      <c r="C58" s="90"/>
      <c r="D58" s="88" t="str">
        <f>[1]Traduzioni!$A$9</f>
        <v>U.M.</v>
      </c>
      <c r="E58" s="121" t="str">
        <f>[1]Traduzioni!$A$10</f>
        <v>RUBLI</v>
      </c>
      <c r="F58" s="121" t="str">
        <f>[1]Traduzioni!$A$10</f>
        <v>RUBLI</v>
      </c>
      <c r="G58" s="92" t="str">
        <f>[1]Traduzioni!$A$13</f>
        <v>Pz per scatola</v>
      </c>
      <c r="H58" s="92" t="str">
        <f>[1]Traduzioni!$A$14</f>
        <v>Mq per scatola</v>
      </c>
      <c r="I58" s="92" t="str">
        <f>[1]Traduzioni!$A$15</f>
        <v>Mq per pallet</v>
      </c>
      <c r="J58" s="92" t="str">
        <f>[1]Traduzioni!$A$11</f>
        <v>Ordine minimo</v>
      </c>
      <c r="K58" s="92" t="str">
        <f>[1]Traduzioni!$A$12</f>
        <v>Venduto solo a scatole intere</v>
      </c>
    </row>
    <row r="59" spans="1:11" s="51" customFormat="1" ht="23.25" hidden="1" customHeight="1" thickBot="1" x14ac:dyDescent="0.25">
      <c r="A59" s="93" t="str">
        <f>[1]Traduzioni!$C$7</f>
        <v>CODE</v>
      </c>
      <c r="B59" s="94" t="str">
        <f>[1]Traduzioni!$C$8</f>
        <v>ITEM</v>
      </c>
      <c r="C59" s="95"/>
      <c r="D59" s="93" t="str">
        <f>[1]Traduzioni!$C$9</f>
        <v>U.M.</v>
      </c>
      <c r="E59" s="122" t="str">
        <f>[1]Traduzioni!$C$10</f>
        <v>RUBLES</v>
      </c>
      <c r="F59" s="122" t="str">
        <f>[1]Traduzioni!$C$10</f>
        <v>RUBLES</v>
      </c>
      <c r="G59" s="97" t="str">
        <f>[1]Traduzioni!$C$13</f>
        <v>Pieces in a box</v>
      </c>
      <c r="H59" s="97" t="str">
        <f>[1]Traduzioni!$C$14</f>
        <v xml:space="preserve">Sqm in a box </v>
      </c>
      <c r="I59" s="97" t="str">
        <f>[1]Traduzioni!$C$15</f>
        <v xml:space="preserve">Sqm per pallet </v>
      </c>
      <c r="J59" s="97" t="str">
        <f>[1]Traduzioni!$C$11</f>
        <v>Min. Qty to be ordered</v>
      </c>
      <c r="K59" s="97" t="str">
        <f>[1]Traduzioni!$C$12</f>
        <v>Sold for full boxes only</v>
      </c>
    </row>
    <row r="60" spans="1:11" s="67" customFormat="1" ht="6" hidden="1" customHeight="1" x14ac:dyDescent="0.2">
      <c r="A60" s="98">
        <v>620090000554</v>
      </c>
      <c r="B60" s="99" t="s">
        <v>708</v>
      </c>
      <c r="C60" s="100"/>
      <c r="D60" s="493" t="s">
        <v>701</v>
      </c>
      <c r="E60" s="481">
        <v>32</v>
      </c>
      <c r="F60" s="482">
        <v>29</v>
      </c>
      <c r="G60" s="494">
        <v>100</v>
      </c>
      <c r="H60" s="496" t="s">
        <v>702</v>
      </c>
      <c r="I60" s="496" t="s">
        <v>702</v>
      </c>
      <c r="J60" s="495" t="str">
        <f>[1]Traduzioni!$A$88</f>
        <v>Коробко  Scatola   Box</v>
      </c>
      <c r="K60" s="495" t="s">
        <v>709</v>
      </c>
    </row>
    <row r="61" spans="1:11" s="51" customFormat="1" ht="32.25" thickBot="1" x14ac:dyDescent="0.25">
      <c r="A61" s="98">
        <v>620090000555</v>
      </c>
      <c r="B61" s="106" t="s">
        <v>710</v>
      </c>
      <c r="C61" s="107"/>
      <c r="D61" s="493"/>
      <c r="E61" s="481"/>
      <c r="F61" s="482"/>
      <c r="G61" s="494"/>
      <c r="H61" s="496"/>
      <c r="I61" s="496"/>
      <c r="J61" s="496"/>
      <c r="K61" s="496"/>
    </row>
    <row r="62" spans="1:11" s="51" customFormat="1" ht="32.25" thickBot="1" x14ac:dyDescent="0.25">
      <c r="A62" s="98">
        <v>620090000558</v>
      </c>
      <c r="B62" s="106" t="s">
        <v>711</v>
      </c>
      <c r="C62" s="107"/>
      <c r="D62" s="493"/>
      <c r="E62" s="481"/>
      <c r="F62" s="482"/>
      <c r="G62" s="494"/>
      <c r="H62" s="496"/>
      <c r="I62" s="496"/>
      <c r="J62" s="496"/>
      <c r="K62" s="496"/>
    </row>
    <row r="63" spans="1:11" s="51" customFormat="1" ht="31.5" x14ac:dyDescent="0.2">
      <c r="A63" s="98">
        <v>620090000557</v>
      </c>
      <c r="B63" s="106" t="s">
        <v>712</v>
      </c>
      <c r="C63" s="107"/>
      <c r="D63" s="493"/>
      <c r="E63" s="481"/>
      <c r="F63" s="482"/>
      <c r="G63" s="494"/>
      <c r="H63" s="496"/>
      <c r="I63" s="496"/>
      <c r="J63" s="496"/>
      <c r="K63" s="496"/>
    </row>
    <row r="64" spans="1:11" ht="24.2" customHeight="1" x14ac:dyDescent="0.2">
      <c r="A64" s="66"/>
      <c r="B64" s="127"/>
      <c r="C64" s="127"/>
      <c r="E64" s="113"/>
      <c r="F64" s="113"/>
      <c r="G64" s="66"/>
      <c r="H64" s="66"/>
      <c r="I64" s="66"/>
      <c r="K64" s="66"/>
    </row>
    <row r="65" spans="1:11" ht="16.5" thickBot="1" x14ac:dyDescent="0.25">
      <c r="A65" s="128"/>
      <c r="B65" s="129"/>
      <c r="C65" s="130"/>
      <c r="D65" s="131"/>
      <c r="E65" s="132"/>
      <c r="F65" s="132"/>
      <c r="G65" s="133"/>
      <c r="H65" s="133"/>
      <c r="I65" s="133"/>
      <c r="J65" s="133"/>
      <c r="K65" s="133"/>
    </row>
    <row r="66" spans="1:11" ht="23.25" x14ac:dyDescent="0.2">
      <c r="A66" s="68" t="str">
        <f>[1]Traduzioni!$B$5</f>
        <v>ФОРМАТ</v>
      </c>
      <c r="B66" s="490" t="s">
        <v>713</v>
      </c>
      <c r="C66" s="490"/>
      <c r="D66" s="114" t="str">
        <f>[1]Traduzioni!$B$6</f>
        <v>ОБРАБОТКА:</v>
      </c>
      <c r="E66" s="115"/>
      <c r="F66" s="115"/>
      <c r="G66" s="477" t="s">
        <v>714</v>
      </c>
      <c r="H66" s="477"/>
      <c r="I66" s="477"/>
      <c r="J66" s="71"/>
      <c r="K66" s="72"/>
    </row>
    <row r="67" spans="1:11" ht="0.75" customHeight="1" thickBot="1" x14ac:dyDescent="0.25">
      <c r="A67" s="73" t="str">
        <f>[1]Traduzioni!$A$5</f>
        <v>FORMATO</v>
      </c>
      <c r="B67" s="491" t="s">
        <v>713</v>
      </c>
      <c r="C67" s="491"/>
      <c r="D67" s="116" t="str">
        <f>[1]Traduzioni!$A$6</f>
        <v>FINITURA:</v>
      </c>
      <c r="E67" s="117"/>
      <c r="F67" s="117"/>
      <c r="G67" s="478" t="s">
        <v>715</v>
      </c>
      <c r="H67" s="478"/>
      <c r="I67" s="478"/>
      <c r="J67" s="76"/>
      <c r="K67" s="77"/>
    </row>
    <row r="68" spans="1:11" s="67" customFormat="1" ht="15" hidden="1" customHeight="1" thickBot="1" x14ac:dyDescent="0.25">
      <c r="A68" s="78" t="str">
        <f>[1]Traduzioni!$C$5</f>
        <v>SIZE</v>
      </c>
      <c r="B68" s="491" t="s">
        <v>713</v>
      </c>
      <c r="C68" s="491"/>
      <c r="D68" s="118" t="str">
        <f>[1]Traduzioni!$C$6</f>
        <v>FINISH:</v>
      </c>
      <c r="E68" s="119"/>
      <c r="F68" s="119"/>
      <c r="G68" s="479"/>
      <c r="H68" s="479"/>
      <c r="I68" s="479"/>
      <c r="J68" s="81"/>
      <c r="K68" s="82"/>
    </row>
    <row r="69" spans="1:11" ht="16.5" hidden="1" thickBot="1" x14ac:dyDescent="0.25">
      <c r="A69" s="66"/>
      <c r="B69" s="66"/>
      <c r="C69" s="66"/>
      <c r="E69" s="113"/>
      <c r="F69" s="113"/>
      <c r="G69" s="66"/>
      <c r="H69" s="66"/>
      <c r="I69" s="66"/>
      <c r="K69" s="66"/>
    </row>
    <row r="70" spans="1:11" ht="42.75" customHeight="1" thickBot="1" x14ac:dyDescent="0.25">
      <c r="A70" s="83" t="str">
        <f>[1]Traduzioni!$B$7</f>
        <v>КОД</v>
      </c>
      <c r="B70" s="84" t="str">
        <f>[1]Traduzioni!$B$8</f>
        <v>АРТИКУЛ</v>
      </c>
      <c r="C70" s="85"/>
      <c r="D70" s="83" t="str">
        <f>[1]Traduzioni!$B$9</f>
        <v>ЕД.ИЗМ.</v>
      </c>
      <c r="E70" s="120" t="str">
        <f>[1]Traduzioni!$B$10</f>
        <v>РУБЛИ</v>
      </c>
      <c r="F70" s="120" t="str">
        <f>[1]Traduzioni!$B$10</f>
        <v>РУБЛИ</v>
      </c>
      <c r="G70" s="87" t="str">
        <f>[1]Traduzioni!$B$13</f>
        <v>Штук в коробке</v>
      </c>
      <c r="H70" s="87" t="str">
        <f>[1]Traduzioni!$B$14</f>
        <v>М2 в коробке</v>
      </c>
      <c r="I70" s="87" t="str">
        <f>[1]Traduzioni!$B$15</f>
        <v>М2 в паллете</v>
      </c>
      <c r="J70" s="87" t="str">
        <f>[1]Traduzioni!$B$11</f>
        <v>Минималь-ный заказ</v>
      </c>
      <c r="K70" s="87" t="str">
        <f>[1]Traduzioni!$B$12</f>
        <v>Продается только коробками</v>
      </c>
    </row>
    <row r="71" spans="1:11" ht="12.75" hidden="1" customHeight="1" thickBot="1" x14ac:dyDescent="0.25">
      <c r="A71" s="88" t="str">
        <f>[1]Traduzioni!$A$7</f>
        <v>CODICE</v>
      </c>
      <c r="B71" s="89" t="str">
        <f>[1]Traduzioni!$A$8</f>
        <v>ARTICOLO</v>
      </c>
      <c r="C71" s="90"/>
      <c r="D71" s="88" t="str">
        <f>[1]Traduzioni!$A$9</f>
        <v>U.M.</v>
      </c>
      <c r="E71" s="121" t="str">
        <f>[1]Traduzioni!$A$10</f>
        <v>RUBLI</v>
      </c>
      <c r="F71" s="121" t="str">
        <f>[1]Traduzioni!$A$10</f>
        <v>RUBLI</v>
      </c>
      <c r="G71" s="92" t="str">
        <f>[1]Traduzioni!$A$13</f>
        <v>Pz per scatola</v>
      </c>
      <c r="H71" s="92" t="str">
        <f>[1]Traduzioni!$A$14</f>
        <v>Mq per scatola</v>
      </c>
      <c r="I71" s="92" t="str">
        <f>[1]Traduzioni!$A$15</f>
        <v>Mq per pallet</v>
      </c>
      <c r="J71" s="92" t="str">
        <f>[1]Traduzioni!$A$11</f>
        <v>Ordine minimo</v>
      </c>
      <c r="K71" s="92" t="str">
        <f>[1]Traduzioni!$A$12</f>
        <v>Venduto solo a scatole intere</v>
      </c>
    </row>
    <row r="72" spans="1:11" ht="22.5" hidden="1" customHeight="1" thickBot="1" x14ac:dyDescent="0.25">
      <c r="A72" s="93" t="str">
        <f>[1]Traduzioni!$C$7</f>
        <v>CODE</v>
      </c>
      <c r="B72" s="94" t="str">
        <f>[1]Traduzioni!$C$8</f>
        <v>ITEM</v>
      </c>
      <c r="C72" s="95"/>
      <c r="D72" s="93" t="str">
        <f>[1]Traduzioni!$C$9</f>
        <v>U.M.</v>
      </c>
      <c r="E72" s="122" t="str">
        <f>[1]Traduzioni!$C$10</f>
        <v>RUBLES</v>
      </c>
      <c r="F72" s="122" t="str">
        <f>[1]Traduzioni!$C$10</f>
        <v>RUBLES</v>
      </c>
      <c r="G72" s="97" t="str">
        <f>[1]Traduzioni!$C$13</f>
        <v>Pieces in a box</v>
      </c>
      <c r="H72" s="97" t="str">
        <f>[1]Traduzioni!$C$14</f>
        <v xml:space="preserve">Sqm in a box </v>
      </c>
      <c r="I72" s="97" t="str">
        <f>[1]Traduzioni!$C$15</f>
        <v xml:space="preserve">Sqm per pallet </v>
      </c>
      <c r="J72" s="97" t="str">
        <f>[1]Traduzioni!$C$11</f>
        <v>Min. Qty to be ordered</v>
      </c>
      <c r="K72" s="97" t="str">
        <f>[1]Traduzioni!$C$12</f>
        <v>Sold for full boxes only</v>
      </c>
    </row>
    <row r="73" spans="1:11" ht="32.25" hidden="1" thickBot="1" x14ac:dyDescent="0.25">
      <c r="A73" s="98">
        <v>600100000152</v>
      </c>
      <c r="B73" s="99" t="s">
        <v>716</v>
      </c>
      <c r="C73" s="100"/>
      <c r="D73" s="493" t="str">
        <f>[1]CODE!D287</f>
        <v>шт - pz - pcs</v>
      </c>
      <c r="E73" s="497">
        <v>225</v>
      </c>
      <c r="F73" s="482">
        <v>202</v>
      </c>
      <c r="G73" s="495">
        <v>20</v>
      </c>
      <c r="H73" s="495" t="str">
        <f>[1]CODE!H287</f>
        <v>−</v>
      </c>
      <c r="I73" s="495" t="str">
        <f>[1]CODE!I287</f>
        <v>−</v>
      </c>
      <c r="J73" s="495" t="s">
        <v>717</v>
      </c>
      <c r="K73" s="498" t="s">
        <v>718</v>
      </c>
    </row>
    <row r="74" spans="1:11" ht="31.5" x14ac:dyDescent="0.2">
      <c r="A74" s="98">
        <v>600100000151</v>
      </c>
      <c r="B74" s="99" t="s">
        <v>719</v>
      </c>
      <c r="C74" s="107"/>
      <c r="D74" s="493"/>
      <c r="E74" s="497"/>
      <c r="F74" s="482"/>
      <c r="G74" s="495"/>
      <c r="H74" s="495"/>
      <c r="I74" s="495"/>
      <c r="J74" s="495"/>
      <c r="K74" s="498"/>
    </row>
    <row r="75" spans="1:11" ht="16.5" thickBot="1" x14ac:dyDescent="0.25">
      <c r="A75" s="66"/>
      <c r="B75" s="66"/>
      <c r="C75" s="66"/>
      <c r="E75" s="113"/>
      <c r="F75" s="113"/>
      <c r="G75" s="66"/>
      <c r="H75" s="66"/>
      <c r="I75" s="66"/>
      <c r="K75" s="66"/>
    </row>
    <row r="76" spans="1:11" ht="36" customHeight="1" thickBot="1" x14ac:dyDescent="0.25">
      <c r="A76" s="68" t="str">
        <f>[1]Traduzioni!$B$5</f>
        <v>ФОРМАТ</v>
      </c>
      <c r="B76" s="490" t="s">
        <v>713</v>
      </c>
      <c r="C76" s="490"/>
      <c r="D76" s="114" t="str">
        <f>[1]Traduzioni!$B$6</f>
        <v>ОБРАБОТКА:</v>
      </c>
      <c r="E76" s="115"/>
      <c r="F76" s="115"/>
      <c r="G76" s="477" t="str">
        <f>[1]Traduzioni!$B$16</f>
        <v>Натуральная</v>
      </c>
      <c r="H76" s="477"/>
      <c r="I76" s="477"/>
      <c r="J76" s="71"/>
      <c r="K76" s="72"/>
    </row>
    <row r="77" spans="1:11" ht="0.75" hidden="1" customHeight="1" thickBot="1" x14ac:dyDescent="0.25">
      <c r="A77" s="73" t="str">
        <f>[1]Traduzioni!$A$5</f>
        <v>FORMATO</v>
      </c>
      <c r="B77" s="491" t="s">
        <v>713</v>
      </c>
      <c r="C77" s="491"/>
      <c r="D77" s="116" t="str">
        <f>[1]Traduzioni!$A$6</f>
        <v>FINITURA:</v>
      </c>
      <c r="E77" s="117"/>
      <c r="F77" s="117"/>
      <c r="G77" s="478" t="str">
        <f>[1]Traduzioni!$A$16</f>
        <v>Naturale</v>
      </c>
      <c r="H77" s="478"/>
      <c r="I77" s="478"/>
      <c r="J77" s="76"/>
      <c r="K77" s="77"/>
    </row>
    <row r="78" spans="1:11" ht="39.75" hidden="1" customHeight="1" thickBot="1" x14ac:dyDescent="0.25">
      <c r="A78" s="78" t="str">
        <f>[1]Traduzioni!$C$5</f>
        <v>SIZE</v>
      </c>
      <c r="B78" s="491" t="s">
        <v>713</v>
      </c>
      <c r="C78" s="491"/>
      <c r="D78" s="118" t="str">
        <f>[1]Traduzioni!$C$6</f>
        <v>FINISH:</v>
      </c>
      <c r="E78" s="119"/>
      <c r="F78" s="119"/>
      <c r="G78" s="479" t="str">
        <f>[1]Traduzioni!$C$16</f>
        <v>Matt</v>
      </c>
      <c r="H78" s="479"/>
      <c r="I78" s="479"/>
      <c r="J78" s="81"/>
      <c r="K78" s="82"/>
    </row>
    <row r="79" spans="1:11" ht="16.5" hidden="1" thickBot="1" x14ac:dyDescent="0.25">
      <c r="A79" s="66"/>
      <c r="B79" s="66"/>
      <c r="C79" s="66"/>
      <c r="E79" s="113"/>
      <c r="F79" s="113"/>
      <c r="G79" s="66"/>
      <c r="H79" s="66"/>
      <c r="I79" s="66"/>
      <c r="K79" s="66"/>
    </row>
    <row r="80" spans="1:11" ht="42" customHeight="1" thickBot="1" x14ac:dyDescent="0.25">
      <c r="A80" s="83" t="str">
        <f>[1]Traduzioni!$B$7</f>
        <v>КОД</v>
      </c>
      <c r="B80" s="84" t="str">
        <f>[1]Traduzioni!$B$8</f>
        <v>АРТИКУЛ</v>
      </c>
      <c r="C80" s="85"/>
      <c r="D80" s="83" t="str">
        <f>[1]Traduzioni!$B$9</f>
        <v>ЕД.ИЗМ.</v>
      </c>
      <c r="E80" s="120" t="str">
        <f>[1]Traduzioni!$B$10</f>
        <v>РУБЛИ</v>
      </c>
      <c r="F80" s="120" t="str">
        <f>[1]Traduzioni!$B$10</f>
        <v>РУБЛИ</v>
      </c>
      <c r="G80" s="87" t="str">
        <f>[1]Traduzioni!$B$13</f>
        <v>Штук в коробке</v>
      </c>
      <c r="H80" s="87" t="str">
        <f>[1]Traduzioni!$B$14</f>
        <v>М2 в коробке</v>
      </c>
      <c r="I80" s="87" t="str">
        <f>[1]Traduzioni!$B$15</f>
        <v>М2 в паллете</v>
      </c>
      <c r="J80" s="87" t="str">
        <f>[1]Traduzioni!$B$11</f>
        <v>Минималь-ный заказ</v>
      </c>
      <c r="K80" s="87" t="str">
        <f>[1]Traduzioni!$B$12</f>
        <v>Продается только коробками</v>
      </c>
    </row>
    <row r="81" spans="1:11" ht="12.75" hidden="1" customHeight="1" thickBot="1" x14ac:dyDescent="0.25">
      <c r="A81" s="88" t="str">
        <f>[1]Traduzioni!$A$7</f>
        <v>CODICE</v>
      </c>
      <c r="B81" s="89" t="str">
        <f>[1]Traduzioni!$A$8</f>
        <v>ARTICOLO</v>
      </c>
      <c r="C81" s="90"/>
      <c r="D81" s="88" t="str">
        <f>[1]Traduzioni!$A$9</f>
        <v>U.M.</v>
      </c>
      <c r="E81" s="121" t="str">
        <f>[1]Traduzioni!$A$10</f>
        <v>RUBLI</v>
      </c>
      <c r="F81" s="121" t="str">
        <f>[1]Traduzioni!$A$10</f>
        <v>RUBLI</v>
      </c>
      <c r="G81" s="92" t="str">
        <f>[1]Traduzioni!$A$13</f>
        <v>Pz per scatola</v>
      </c>
      <c r="H81" s="92" t="str">
        <f>[1]Traduzioni!$A$14</f>
        <v>Mq per scatola</v>
      </c>
      <c r="I81" s="92" t="str">
        <f>[1]Traduzioni!$A$15</f>
        <v>Mq per pallet</v>
      </c>
      <c r="J81" s="92" t="str">
        <f>[1]Traduzioni!$A$11</f>
        <v>Ordine minimo</v>
      </c>
      <c r="K81" s="92" t="str">
        <f>[1]Traduzioni!$A$12</f>
        <v>Venduto solo a scatole intere</v>
      </c>
    </row>
    <row r="82" spans="1:11" ht="23.25" hidden="1" customHeight="1" thickBot="1" x14ac:dyDescent="0.25">
      <c r="A82" s="93" t="str">
        <f>[1]Traduzioni!$C$7</f>
        <v>CODE</v>
      </c>
      <c r="B82" s="94" t="str">
        <f>[1]Traduzioni!$C$8</f>
        <v>ITEM</v>
      </c>
      <c r="C82" s="95"/>
      <c r="D82" s="93" t="str">
        <f>[1]Traduzioni!$C$9</f>
        <v>U.M.</v>
      </c>
      <c r="E82" s="122" t="str">
        <f>[1]Traduzioni!$C$10</f>
        <v>RUBLES</v>
      </c>
      <c r="F82" s="122" t="str">
        <f>[1]Traduzioni!$C$10</f>
        <v>RUBLES</v>
      </c>
      <c r="G82" s="97" t="str">
        <f>[1]Traduzioni!$C$13</f>
        <v>Pieces in a box</v>
      </c>
      <c r="H82" s="97" t="str">
        <f>[1]Traduzioni!$C$14</f>
        <v xml:space="preserve">Sqm in a box </v>
      </c>
      <c r="I82" s="97" t="str">
        <f>[1]Traduzioni!$C$15</f>
        <v xml:space="preserve">Sqm per pallet </v>
      </c>
      <c r="J82" s="97" t="str">
        <f>[1]Traduzioni!$C$11</f>
        <v>Min. Qty to be ordered</v>
      </c>
      <c r="K82" s="97" t="str">
        <f>[1]Traduzioni!$C$12</f>
        <v>Sold for full boxes only</v>
      </c>
    </row>
    <row r="83" spans="1:11" ht="16.5" hidden="1" thickBot="1" x14ac:dyDescent="0.25">
      <c r="A83" s="98">
        <v>600100000002</v>
      </c>
      <c r="B83" s="99" t="s">
        <v>720</v>
      </c>
      <c r="C83" s="95"/>
      <c r="D83" s="503" t="s">
        <v>701</v>
      </c>
      <c r="E83" s="504">
        <v>46</v>
      </c>
      <c r="F83" s="504">
        <v>41</v>
      </c>
      <c r="G83" s="499">
        <v>19</v>
      </c>
      <c r="H83" s="500" t="s">
        <v>702</v>
      </c>
      <c r="I83" s="500" t="s">
        <v>702</v>
      </c>
      <c r="J83" s="501" t="s">
        <v>717</v>
      </c>
      <c r="K83" s="502" t="s">
        <v>718</v>
      </c>
    </row>
    <row r="84" spans="1:11" ht="32.25" thickBot="1" x14ac:dyDescent="0.25">
      <c r="A84" s="98">
        <v>600100000002</v>
      </c>
      <c r="B84" s="99" t="s">
        <v>721</v>
      </c>
      <c r="C84" s="95"/>
      <c r="D84" s="503"/>
      <c r="E84" s="504"/>
      <c r="F84" s="504"/>
      <c r="G84" s="499"/>
      <c r="H84" s="500"/>
      <c r="I84" s="500"/>
      <c r="J84" s="501"/>
      <c r="K84" s="501"/>
    </row>
    <row r="85" spans="1:11" ht="16.5" thickBot="1" x14ac:dyDescent="0.25">
      <c r="A85" s="98">
        <v>600100000002</v>
      </c>
      <c r="B85" s="99" t="s">
        <v>722</v>
      </c>
      <c r="C85" s="95"/>
      <c r="D85" s="503"/>
      <c r="E85" s="504"/>
      <c r="F85" s="504"/>
      <c r="G85" s="499"/>
      <c r="H85" s="500"/>
      <c r="I85" s="500"/>
      <c r="J85" s="501"/>
      <c r="K85" s="501"/>
    </row>
    <row r="86" spans="1:11" ht="16.5" thickBot="1" x14ac:dyDescent="0.25">
      <c r="A86" s="98">
        <v>600100000002</v>
      </c>
      <c r="B86" s="99" t="s">
        <v>723</v>
      </c>
      <c r="C86" s="95"/>
      <c r="D86" s="503"/>
      <c r="E86" s="504"/>
      <c r="F86" s="504"/>
      <c r="G86" s="499"/>
      <c r="H86" s="500"/>
      <c r="I86" s="500"/>
      <c r="J86" s="501"/>
      <c r="K86" s="501"/>
    </row>
    <row r="87" spans="1:11" ht="30" customHeight="1" thickBot="1" x14ac:dyDescent="0.25">
      <c r="A87" s="98">
        <v>600100000002</v>
      </c>
      <c r="B87" s="99" t="s">
        <v>724</v>
      </c>
      <c r="C87" s="100"/>
      <c r="D87" s="503"/>
      <c r="E87" s="504"/>
      <c r="F87" s="504"/>
      <c r="G87" s="499"/>
      <c r="H87" s="500"/>
      <c r="I87" s="500"/>
      <c r="J87" s="501"/>
      <c r="K87" s="502"/>
    </row>
    <row r="88" spans="1:11" ht="30" customHeight="1" thickBot="1" x14ac:dyDescent="0.25">
      <c r="A88" s="66"/>
      <c r="B88" s="66"/>
      <c r="C88" s="66"/>
      <c r="E88" s="113"/>
      <c r="F88" s="113"/>
      <c r="G88" s="66"/>
      <c r="H88" s="66"/>
      <c r="I88" s="66"/>
      <c r="K88" s="66"/>
    </row>
    <row r="89" spans="1:11" ht="30" customHeight="1" thickBot="1" x14ac:dyDescent="0.25">
      <c r="A89" s="68" t="str">
        <f>[1]Traduzioni!$B$5</f>
        <v>ФОРМАТ</v>
      </c>
      <c r="B89" s="490" t="s">
        <v>725</v>
      </c>
      <c r="C89" s="490"/>
      <c r="D89" s="114" t="str">
        <f>[1]Traduzioni!$B$6</f>
        <v>ОБРАБОТКА:</v>
      </c>
      <c r="E89" s="115"/>
      <c r="F89" s="115"/>
      <c r="G89" s="477" t="s">
        <v>726</v>
      </c>
      <c r="H89" s="477"/>
      <c r="I89" s="477"/>
      <c r="J89" s="71"/>
      <c r="K89" s="72"/>
    </row>
    <row r="90" spans="1:11" ht="30" hidden="1" customHeight="1" thickBot="1" x14ac:dyDescent="0.25">
      <c r="A90" s="73" t="str">
        <f>[1]Traduzioni!$A$5</f>
        <v>FORMATO</v>
      </c>
      <c r="B90" s="491" t="s">
        <v>727</v>
      </c>
      <c r="C90" s="491"/>
      <c r="D90" s="116" t="str">
        <f>[1]Traduzioni!$A$6</f>
        <v>FINITURA:</v>
      </c>
      <c r="E90" s="117"/>
      <c r="F90" s="117"/>
      <c r="G90" s="478" t="s">
        <v>728</v>
      </c>
      <c r="H90" s="478"/>
      <c r="I90" s="478"/>
      <c r="J90" s="76"/>
      <c r="K90" s="77"/>
    </row>
    <row r="91" spans="1:11" ht="45.75" hidden="1" customHeight="1" thickBot="1" x14ac:dyDescent="0.25">
      <c r="A91" s="78" t="str">
        <f>[1]Traduzioni!$C$5</f>
        <v>SIZE</v>
      </c>
      <c r="B91" s="492"/>
      <c r="C91" s="492"/>
      <c r="D91" s="118" t="str">
        <f>[1]Traduzioni!$C$6</f>
        <v>FINISH:</v>
      </c>
      <c r="E91" s="119"/>
      <c r="F91" s="119"/>
      <c r="G91" s="479" t="s">
        <v>728</v>
      </c>
      <c r="H91" s="479"/>
      <c r="I91" s="479"/>
      <c r="J91" s="81"/>
      <c r="K91" s="82"/>
    </row>
    <row r="92" spans="1:11" ht="16.5" hidden="1" thickBot="1" x14ac:dyDescent="0.25">
      <c r="A92" s="66"/>
      <c r="B92" s="66"/>
      <c r="C92" s="66"/>
      <c r="E92" s="113"/>
      <c r="F92" s="113"/>
      <c r="G92" s="66"/>
      <c r="H92" s="66"/>
      <c r="I92" s="66"/>
      <c r="K92" s="66"/>
    </row>
    <row r="93" spans="1:11" s="51" customFormat="1" ht="44.25" customHeight="1" thickBot="1" x14ac:dyDescent="0.25">
      <c r="A93" s="83" t="str">
        <f>[1]Traduzioni!$B$7</f>
        <v>КОД</v>
      </c>
      <c r="B93" s="84" t="str">
        <f>[1]Traduzioni!$B$8</f>
        <v>АРТИКУЛ</v>
      </c>
      <c r="C93" s="85"/>
      <c r="D93" s="83" t="str">
        <f>[1]Traduzioni!$B$9</f>
        <v>ЕД.ИЗМ.</v>
      </c>
      <c r="E93" s="120" t="str">
        <f>[1]Traduzioni!$B$10</f>
        <v>РУБЛИ</v>
      </c>
      <c r="F93" s="120" t="str">
        <f>[1]Traduzioni!$B$10</f>
        <v>РУБЛИ</v>
      </c>
      <c r="G93" s="87" t="str">
        <f>[1]Traduzioni!$B$13</f>
        <v>Штук в коробке</v>
      </c>
      <c r="H93" s="87" t="s">
        <v>698</v>
      </c>
      <c r="I93" s="87" t="s">
        <v>699</v>
      </c>
      <c r="J93" s="87" t="str">
        <f>[1]Traduzioni!$B$11</f>
        <v>Минималь-ный заказ</v>
      </c>
      <c r="K93" s="87" t="str">
        <f>[1]Traduzioni!$B$12</f>
        <v>Продается только коробками</v>
      </c>
    </row>
    <row r="94" spans="1:11" s="51" customFormat="1" ht="23.25" hidden="1" customHeight="1" thickBot="1" x14ac:dyDescent="0.25">
      <c r="A94" s="88" t="str">
        <f>[1]Traduzioni!$A$7</f>
        <v>CODICE</v>
      </c>
      <c r="B94" s="89" t="str">
        <f>[1]Traduzioni!$A$8</f>
        <v>ARTICOLO</v>
      </c>
      <c r="C94" s="90"/>
      <c r="D94" s="88" t="str">
        <f>[1]Traduzioni!$A$9</f>
        <v>U.M.</v>
      </c>
      <c r="E94" s="121" t="str">
        <f>[1]Traduzioni!$A$10</f>
        <v>RUBLI</v>
      </c>
      <c r="F94" s="121" t="str">
        <f>[1]Traduzioni!$A$10</f>
        <v>RUBLI</v>
      </c>
      <c r="G94" s="92" t="str">
        <f>[1]Traduzioni!$A$13</f>
        <v>Pz per scatola</v>
      </c>
      <c r="H94" s="92" t="str">
        <f>[1]Traduzioni!$A$14</f>
        <v>Mq per scatola</v>
      </c>
      <c r="I94" s="92" t="str">
        <f>[1]Traduzioni!$A$15</f>
        <v>Mq per pallet</v>
      </c>
      <c r="J94" s="92" t="str">
        <f>[1]Traduzioni!$A$11</f>
        <v>Ordine minimo</v>
      </c>
      <c r="K94" s="92" t="str">
        <f>[1]Traduzioni!$A$12</f>
        <v>Venduto solo a scatole intere</v>
      </c>
    </row>
    <row r="95" spans="1:11" s="51" customFormat="1" ht="12.75" hidden="1" customHeight="1" thickBot="1" x14ac:dyDescent="0.25">
      <c r="A95" s="93" t="str">
        <f>[1]Traduzioni!$C$7</f>
        <v>CODE</v>
      </c>
      <c r="B95" s="94" t="str">
        <f>[1]Traduzioni!$C$8</f>
        <v>ITEM</v>
      </c>
      <c r="C95" s="95"/>
      <c r="D95" s="93" t="str">
        <f>[1]Traduzioni!$C$9</f>
        <v>U.M.</v>
      </c>
      <c r="E95" s="122" t="str">
        <f>[1]Traduzioni!$C$10</f>
        <v>RUBLES</v>
      </c>
      <c r="F95" s="122" t="str">
        <f>[1]Traduzioni!$C$10</f>
        <v>RUBLES</v>
      </c>
      <c r="G95" s="97" t="str">
        <f>[1]Traduzioni!$C$13</f>
        <v>Pieces in a box</v>
      </c>
      <c r="H95" s="97" t="str">
        <f>[1]Traduzioni!$C$14</f>
        <v xml:space="preserve">Sqm in a box </v>
      </c>
      <c r="I95" s="97" t="str">
        <f>[1]Traduzioni!$C$15</f>
        <v xml:space="preserve">Sqm per pallet </v>
      </c>
      <c r="J95" s="97" t="str">
        <f>[1]Traduzioni!$C$11</f>
        <v>Min. Qty to be ordered</v>
      </c>
      <c r="K95" s="97" t="str">
        <f>[1]Traduzioni!$C$12</f>
        <v>Sold for full boxes only</v>
      </c>
    </row>
    <row r="96" spans="1:11" s="67" customFormat="1" ht="30" customHeight="1" thickBot="1" x14ac:dyDescent="0.25">
      <c r="A96" s="98">
        <v>600100000016</v>
      </c>
      <c r="B96" s="99" t="s">
        <v>729</v>
      </c>
      <c r="C96" s="100"/>
      <c r="D96" s="136" t="s">
        <v>701</v>
      </c>
      <c r="E96" s="125">
        <v>605</v>
      </c>
      <c r="F96" s="125">
        <v>545</v>
      </c>
      <c r="G96" s="501">
        <v>50</v>
      </c>
      <c r="H96" s="505" t="s">
        <v>702</v>
      </c>
      <c r="I96" s="505" t="s">
        <v>702</v>
      </c>
      <c r="J96" s="501" t="str">
        <f>[1]Traduzioni!$A$88</f>
        <v>Коробко  Scatola   Box</v>
      </c>
      <c r="K96" s="502" t="str">
        <f>[1]Traduzioni!$A$85</f>
        <v>да - sì - yes</v>
      </c>
    </row>
    <row r="97" spans="1:11" s="51" customFormat="1" ht="32.25" thickBot="1" x14ac:dyDescent="0.25">
      <c r="A97" s="98">
        <v>600100000013</v>
      </c>
      <c r="B97" s="99" t="s">
        <v>730</v>
      </c>
      <c r="C97" s="107"/>
      <c r="D97" s="506" t="s">
        <v>701</v>
      </c>
      <c r="E97" s="507">
        <v>745</v>
      </c>
      <c r="F97" s="507">
        <v>670</v>
      </c>
      <c r="G97" s="501"/>
      <c r="H97" s="505"/>
      <c r="I97" s="505"/>
      <c r="J97" s="505"/>
      <c r="K97" s="502"/>
    </row>
    <row r="98" spans="1:11" s="51" customFormat="1" ht="32.25" thickBot="1" x14ac:dyDescent="0.25">
      <c r="A98" s="98">
        <v>600100000014</v>
      </c>
      <c r="B98" s="99" t="s">
        <v>731</v>
      </c>
      <c r="C98" s="107"/>
      <c r="D98" s="506"/>
      <c r="E98" s="508"/>
      <c r="F98" s="508"/>
      <c r="G98" s="508"/>
      <c r="H98" s="505"/>
      <c r="I98" s="505"/>
      <c r="J98" s="505"/>
      <c r="K98" s="502"/>
    </row>
    <row r="99" spans="1:11" s="51" customFormat="1" ht="32.25" thickBot="1" x14ac:dyDescent="0.25">
      <c r="A99" s="98">
        <v>600100000015</v>
      </c>
      <c r="B99" s="99" t="s">
        <v>732</v>
      </c>
      <c r="C99" s="107"/>
      <c r="D99" s="506"/>
      <c r="E99" s="508"/>
      <c r="F99" s="508"/>
      <c r="G99" s="508"/>
      <c r="H99" s="505"/>
      <c r="I99" s="505"/>
      <c r="J99" s="505"/>
      <c r="K99" s="502"/>
    </row>
    <row r="100" spans="1:11" ht="36.75" customHeight="1" thickBot="1" x14ac:dyDescent="0.25">
      <c r="E100" s="102"/>
      <c r="F100" s="138"/>
    </row>
    <row r="101" spans="1:11" ht="24.75" customHeight="1" thickBot="1" x14ac:dyDescent="0.25">
      <c r="A101" s="68" t="str">
        <f>[1]Traduzioni!$B$5</f>
        <v>ФОРМАТ</v>
      </c>
      <c r="B101" s="490" t="s">
        <v>733</v>
      </c>
      <c r="C101" s="490"/>
      <c r="D101" s="114" t="str">
        <f>[1]Traduzioni!$B$6</f>
        <v>ОБРАБОТКА:</v>
      </c>
      <c r="E101" s="115"/>
      <c r="F101" s="115"/>
      <c r="G101" s="477" t="s">
        <v>726</v>
      </c>
      <c r="H101" s="477"/>
      <c r="I101" s="477"/>
      <c r="J101" s="71"/>
      <c r="K101" s="72"/>
    </row>
    <row r="102" spans="1:11" ht="30.75" hidden="1" customHeight="1" thickBot="1" x14ac:dyDescent="0.25">
      <c r="A102" s="73" t="str">
        <f>[1]Traduzioni!$A$5</f>
        <v>FORMATO</v>
      </c>
      <c r="B102" s="491" t="s">
        <v>734</v>
      </c>
      <c r="C102" s="491"/>
      <c r="D102" s="116" t="str">
        <f>[1]Traduzioni!$A$6</f>
        <v>FINITURA:</v>
      </c>
      <c r="E102" s="117"/>
      <c r="F102" s="117"/>
      <c r="G102" s="478" t="s">
        <v>728</v>
      </c>
      <c r="H102" s="478"/>
      <c r="I102" s="478"/>
      <c r="J102" s="76"/>
      <c r="K102" s="77"/>
    </row>
    <row r="103" spans="1:11" ht="33" hidden="1" customHeight="1" thickBot="1" x14ac:dyDescent="0.25">
      <c r="A103" s="78" t="str">
        <f>[1]Traduzioni!$C$5</f>
        <v>SIZE</v>
      </c>
      <c r="B103" s="492"/>
      <c r="C103" s="492"/>
      <c r="D103" s="118" t="str">
        <f>[1]Traduzioni!$C$6</f>
        <v>FINISH:</v>
      </c>
      <c r="E103" s="119"/>
      <c r="F103" s="119"/>
      <c r="G103" s="479" t="s">
        <v>728</v>
      </c>
      <c r="H103" s="479"/>
      <c r="I103" s="479"/>
      <c r="J103" s="81"/>
      <c r="K103" s="82"/>
    </row>
    <row r="104" spans="1:11" ht="16.5" hidden="1" thickBot="1" x14ac:dyDescent="0.25">
      <c r="A104" s="66"/>
      <c r="B104" s="66"/>
      <c r="C104" s="66"/>
      <c r="E104" s="113"/>
      <c r="F104" s="113"/>
      <c r="G104" s="66"/>
      <c r="H104" s="66"/>
      <c r="I104" s="66"/>
      <c r="K104" s="66"/>
    </row>
    <row r="105" spans="1:11" s="51" customFormat="1" ht="41.25" customHeight="1" x14ac:dyDescent="0.2">
      <c r="A105" s="83" t="str">
        <f>[1]Traduzioni!$B$7</f>
        <v>КОД</v>
      </c>
      <c r="B105" s="84" t="str">
        <f>[1]Traduzioni!$B$8</f>
        <v>АРТИКУЛ</v>
      </c>
      <c r="C105" s="85"/>
      <c r="D105" s="83" t="str">
        <f>[1]Traduzioni!$B$9</f>
        <v>ЕД.ИЗМ.</v>
      </c>
      <c r="E105" s="120" t="str">
        <f>[1]Traduzioni!$B$10</f>
        <v>РУБЛИ</v>
      </c>
      <c r="F105" s="120" t="str">
        <f>[1]Traduzioni!$B$10</f>
        <v>РУБЛИ</v>
      </c>
      <c r="G105" s="87" t="str">
        <f>[1]Traduzioni!$B$13</f>
        <v>Штук в коробке</v>
      </c>
      <c r="H105" s="87" t="s">
        <v>698</v>
      </c>
      <c r="I105" s="87" t="s">
        <v>699</v>
      </c>
      <c r="J105" s="87" t="str">
        <f>[1]Traduzioni!$B$11</f>
        <v>Минималь-ный заказ</v>
      </c>
      <c r="K105" s="87" t="str">
        <f>[1]Traduzioni!$B$12</f>
        <v>Продается только коробками</v>
      </c>
    </row>
    <row r="106" spans="1:11" s="51" customFormat="1" ht="0.75" customHeight="1" thickBot="1" x14ac:dyDescent="0.25">
      <c r="A106" s="88" t="str">
        <f>[1]Traduzioni!$A$7</f>
        <v>CODICE</v>
      </c>
      <c r="B106" s="89" t="str">
        <f>[1]Traduzioni!$A$8</f>
        <v>ARTICOLO</v>
      </c>
      <c r="C106" s="90"/>
      <c r="D106" s="88" t="str">
        <f>[1]Traduzioni!$A$9</f>
        <v>U.M.</v>
      </c>
      <c r="E106" s="121" t="str">
        <f>[1]Traduzioni!$A$10</f>
        <v>RUBLI</v>
      </c>
      <c r="F106" s="121" t="str">
        <f>[1]Traduzioni!$A$10</f>
        <v>RUBLI</v>
      </c>
      <c r="G106" s="92" t="str">
        <f>[1]Traduzioni!$A$13</f>
        <v>Pz per scatola</v>
      </c>
      <c r="H106" s="92" t="str">
        <f>[1]Traduzioni!$A$14</f>
        <v>Mq per scatola</v>
      </c>
      <c r="I106" s="92" t="str">
        <f>[1]Traduzioni!$A$15</f>
        <v>Mq per pallet</v>
      </c>
      <c r="J106" s="92" t="str">
        <f>[1]Traduzioni!$A$11</f>
        <v>Ordine minimo</v>
      </c>
      <c r="K106" s="92" t="str">
        <f>[1]Traduzioni!$A$12</f>
        <v>Venduto solo a scatole intere</v>
      </c>
    </row>
    <row r="107" spans="1:11" s="51" customFormat="1" ht="15.75" hidden="1" customHeight="1" thickBot="1" x14ac:dyDescent="0.25">
      <c r="A107" s="93" t="str">
        <f>[1]Traduzioni!$C$7</f>
        <v>CODE</v>
      </c>
      <c r="B107" s="94" t="str">
        <f>[1]Traduzioni!$C$8</f>
        <v>ITEM</v>
      </c>
      <c r="C107" s="95"/>
      <c r="D107" s="93" t="str">
        <f>[1]Traduzioni!$C$9</f>
        <v>U.M.</v>
      </c>
      <c r="E107" s="122" t="str">
        <f>[1]Traduzioni!$C$10</f>
        <v>RUBLES</v>
      </c>
      <c r="F107" s="122" t="str">
        <f>[1]Traduzioni!$C$10</f>
        <v>RUBLES</v>
      </c>
      <c r="G107" s="97" t="str">
        <f>[1]Traduzioni!$C$13</f>
        <v>Pieces in a box</v>
      </c>
      <c r="H107" s="97" t="str">
        <f>[1]Traduzioni!$C$14</f>
        <v xml:space="preserve">Sqm in a box </v>
      </c>
      <c r="I107" s="97" t="str">
        <f>[1]Traduzioni!$C$15</f>
        <v xml:space="preserve">Sqm per pallet </v>
      </c>
      <c r="J107" s="97" t="str">
        <f>[1]Traduzioni!$C$11</f>
        <v>Min. Qty to be ordered</v>
      </c>
      <c r="K107" s="97" t="str">
        <f>[1]Traduzioni!$C$12</f>
        <v>Sold for full boxes only</v>
      </c>
    </row>
    <row r="108" spans="1:11" s="67" customFormat="1" ht="30.75" customHeight="1" x14ac:dyDescent="0.2">
      <c r="A108" s="98">
        <v>600100000001</v>
      </c>
      <c r="B108" s="139" t="s">
        <v>735</v>
      </c>
      <c r="C108" s="140"/>
      <c r="D108" s="136" t="s">
        <v>701</v>
      </c>
      <c r="E108" s="141">
        <v>611</v>
      </c>
      <c r="F108" s="142">
        <v>550</v>
      </c>
      <c r="G108" s="143">
        <v>10</v>
      </c>
      <c r="H108" s="143" t="s">
        <v>702</v>
      </c>
      <c r="I108" s="143" t="s">
        <v>702</v>
      </c>
      <c r="J108" s="143" t="s">
        <v>717</v>
      </c>
      <c r="K108" s="143" t="s">
        <v>718</v>
      </c>
    </row>
    <row r="109" spans="1:11" s="51" customFormat="1" ht="16.5" thickBot="1" x14ac:dyDescent="0.25">
      <c r="E109" s="138"/>
      <c r="F109" s="138"/>
    </row>
    <row r="110" spans="1:11" s="51" customFormat="1" ht="23.25" x14ac:dyDescent="0.2">
      <c r="A110" s="68" t="str">
        <f>[1]Traduzioni!$B$5</f>
        <v>ФОРМАТ</v>
      </c>
      <c r="B110" s="490" t="s">
        <v>733</v>
      </c>
      <c r="C110" s="490"/>
      <c r="D110" s="114" t="str">
        <f>[1]Traduzioni!$B$6</f>
        <v>ОБРАБОТКА:</v>
      </c>
      <c r="E110" s="115"/>
      <c r="F110" s="115"/>
      <c r="G110" s="477" t="s">
        <v>736</v>
      </c>
      <c r="H110" s="477"/>
      <c r="I110" s="477"/>
      <c r="J110" s="71"/>
      <c r="K110" s="72"/>
    </row>
    <row r="111" spans="1:11" s="51" customFormat="1" ht="0.75" customHeight="1" thickBot="1" x14ac:dyDescent="0.25">
      <c r="A111" s="73" t="str">
        <f>[1]Traduzioni!$A$5</f>
        <v>FORMATO</v>
      </c>
      <c r="B111" s="491" t="s">
        <v>734</v>
      </c>
      <c r="C111" s="491"/>
      <c r="D111" s="116" t="str">
        <f>[1]Traduzioni!$A$6</f>
        <v>FINITURA:</v>
      </c>
      <c r="E111" s="117"/>
      <c r="F111" s="117"/>
      <c r="G111" s="478" t="s">
        <v>737</v>
      </c>
      <c r="H111" s="478"/>
      <c r="I111" s="478"/>
      <c r="J111" s="76"/>
      <c r="K111" s="77"/>
    </row>
    <row r="112" spans="1:11" ht="40.5" hidden="1" customHeight="1" thickBot="1" x14ac:dyDescent="0.25">
      <c r="A112" s="78" t="str">
        <f>[1]Traduzioni!$C$5</f>
        <v>SIZE</v>
      </c>
      <c r="B112" s="492"/>
      <c r="C112" s="492"/>
      <c r="D112" s="118" t="str">
        <f>[1]Traduzioni!$C$6</f>
        <v>FINISH:</v>
      </c>
      <c r="E112" s="119"/>
      <c r="F112" s="119"/>
      <c r="G112" s="479"/>
      <c r="H112" s="479"/>
      <c r="I112" s="479"/>
      <c r="J112" s="81"/>
      <c r="K112" s="82"/>
    </row>
    <row r="113" spans="1:11" ht="16.5" hidden="1" thickBot="1" x14ac:dyDescent="0.25">
      <c r="A113" s="66"/>
      <c r="B113" s="66"/>
      <c r="C113" s="66"/>
      <c r="E113" s="113"/>
      <c r="F113" s="113"/>
      <c r="G113" s="66"/>
      <c r="H113" s="66"/>
      <c r="I113" s="66"/>
      <c r="K113" s="66"/>
    </row>
    <row r="114" spans="1:11" s="51" customFormat="1" ht="41.25" customHeight="1" x14ac:dyDescent="0.2">
      <c r="A114" s="83" t="str">
        <f>[1]Traduzioni!$B$7</f>
        <v>КОД</v>
      </c>
      <c r="B114" s="84" t="str">
        <f>[1]Traduzioni!$B$8</f>
        <v>АРТИКУЛ</v>
      </c>
      <c r="C114" s="85"/>
      <c r="D114" s="83" t="str">
        <f>[1]Traduzioni!$B$9</f>
        <v>ЕД.ИЗМ.</v>
      </c>
      <c r="E114" s="120" t="str">
        <f>[1]Traduzioni!$B$10</f>
        <v>РУБЛИ</v>
      </c>
      <c r="F114" s="120" t="str">
        <f>[1]Traduzioni!$B$10</f>
        <v>РУБЛИ</v>
      </c>
      <c r="G114" s="87" t="str">
        <f>[1]Traduzioni!$B$13</f>
        <v>Штук в коробке</v>
      </c>
      <c r="H114" s="87" t="s">
        <v>698</v>
      </c>
      <c r="I114" s="87" t="s">
        <v>699</v>
      </c>
      <c r="J114" s="87" t="str">
        <f>[1]Traduzioni!$B$11</f>
        <v>Минималь-ный заказ</v>
      </c>
      <c r="K114" s="87" t="str">
        <f>[1]Traduzioni!$B$12</f>
        <v>Продается только коробками</v>
      </c>
    </row>
    <row r="115" spans="1:11" s="51" customFormat="1" ht="23.25" hidden="1" customHeight="1" x14ac:dyDescent="0.2">
      <c r="A115" s="88" t="str">
        <f>[1]Traduzioni!$A$7</f>
        <v>CODICE</v>
      </c>
      <c r="B115" s="89" t="str">
        <f>[1]Traduzioni!$A$8</f>
        <v>ARTICOLO</v>
      </c>
      <c r="C115" s="90"/>
      <c r="D115" s="88" t="str">
        <f>[1]Traduzioni!$A$9</f>
        <v>U.M.</v>
      </c>
      <c r="E115" s="121" t="str">
        <f>[1]Traduzioni!$A$10</f>
        <v>RUBLI</v>
      </c>
      <c r="F115" s="121" t="str">
        <f>[1]Traduzioni!$A$10</f>
        <v>RUBLI</v>
      </c>
      <c r="G115" s="92" t="str">
        <f>[1]Traduzioni!$A$13</f>
        <v>Pz per scatola</v>
      </c>
      <c r="H115" s="92" t="str">
        <f>[1]Traduzioni!$A$14</f>
        <v>Mq per scatola</v>
      </c>
      <c r="I115" s="92" t="str">
        <f>[1]Traduzioni!$A$15</f>
        <v>Mq per pallet</v>
      </c>
      <c r="J115" s="92" t="str">
        <f>[1]Traduzioni!$A$11</f>
        <v>Ordine minimo</v>
      </c>
      <c r="K115" s="92" t="str">
        <f>[1]Traduzioni!$A$12</f>
        <v>Venduto solo a scatole intere</v>
      </c>
    </row>
    <row r="116" spans="1:11" s="51" customFormat="1" ht="27.75" hidden="1" thickBot="1" x14ac:dyDescent="0.25">
      <c r="A116" s="93" t="str">
        <f>[1]Traduzioni!$C$7</f>
        <v>CODE</v>
      </c>
      <c r="B116" s="94" t="str">
        <f>[1]Traduzioni!$C$8</f>
        <v>ITEM</v>
      </c>
      <c r="C116" s="95"/>
      <c r="D116" s="93" t="str">
        <f>[1]Traduzioni!$C$9</f>
        <v>U.M.</v>
      </c>
      <c r="E116" s="122" t="str">
        <f>[1]Traduzioni!$C$10</f>
        <v>RUBLES</v>
      </c>
      <c r="F116" s="122" t="str">
        <f>[1]Traduzioni!$C$10</f>
        <v>RUBLES</v>
      </c>
      <c r="G116" s="97" t="str">
        <f>[1]Traduzioni!$C$13</f>
        <v>Pieces in a box</v>
      </c>
      <c r="H116" s="97" t="str">
        <f>[1]Traduzioni!$C$14</f>
        <v xml:space="preserve">Sqm in a box </v>
      </c>
      <c r="I116" s="97" t="str">
        <f>[1]Traduzioni!$C$15</f>
        <v xml:space="preserve">Sqm per pallet </v>
      </c>
      <c r="J116" s="97" t="str">
        <f>[1]Traduzioni!$C$11</f>
        <v>Min. Qty to be ordered</v>
      </c>
      <c r="K116" s="97" t="str">
        <f>[1]Traduzioni!$C$12</f>
        <v>Sold for full boxes only</v>
      </c>
    </row>
    <row r="117" spans="1:11" s="67" customFormat="1" ht="32.25" customHeight="1" thickBot="1" x14ac:dyDescent="0.25">
      <c r="A117" s="98">
        <v>600100000003</v>
      </c>
      <c r="B117" s="139" t="s">
        <v>738</v>
      </c>
      <c r="C117" s="95"/>
      <c r="D117" s="503" t="s">
        <v>701</v>
      </c>
      <c r="E117" s="504">
        <v>584</v>
      </c>
      <c r="F117" s="504">
        <v>525</v>
      </c>
      <c r="G117" s="500">
        <v>10</v>
      </c>
      <c r="H117" s="500" t="s">
        <v>702</v>
      </c>
      <c r="I117" s="500" t="s">
        <v>702</v>
      </c>
      <c r="J117" s="500" t="s">
        <v>717</v>
      </c>
      <c r="K117" s="500" t="s">
        <v>718</v>
      </c>
    </row>
    <row r="118" spans="1:11" s="51" customFormat="1" ht="32.25" thickBot="1" x14ac:dyDescent="0.25">
      <c r="A118" s="98">
        <v>600100000004</v>
      </c>
      <c r="B118" s="139" t="s">
        <v>739</v>
      </c>
      <c r="C118" s="95"/>
      <c r="D118" s="503"/>
      <c r="E118" s="504"/>
      <c r="F118" s="504"/>
      <c r="G118" s="500"/>
      <c r="H118" s="500"/>
      <c r="I118" s="500"/>
      <c r="J118" s="500"/>
      <c r="K118" s="500"/>
    </row>
    <row r="119" spans="1:11" s="51" customFormat="1" ht="32.25" thickBot="1" x14ac:dyDescent="0.25">
      <c r="A119" s="98">
        <v>600100000005</v>
      </c>
      <c r="B119" s="139" t="s">
        <v>740</v>
      </c>
      <c r="C119" s="140"/>
      <c r="D119" s="503"/>
      <c r="E119" s="504"/>
      <c r="F119" s="504"/>
      <c r="G119" s="500"/>
      <c r="H119" s="500"/>
      <c r="I119" s="500"/>
      <c r="J119" s="500"/>
      <c r="K119" s="500"/>
    </row>
    <row r="120" spans="1:11" s="51" customFormat="1" ht="16.5" thickBot="1" x14ac:dyDescent="0.25">
      <c r="E120" s="138"/>
      <c r="F120" s="138"/>
    </row>
    <row r="121" spans="1:11" s="51" customFormat="1" ht="25.5" customHeight="1" thickBot="1" x14ac:dyDescent="0.25">
      <c r="A121" s="68" t="str">
        <f>[1]Traduzioni!$B$5</f>
        <v>ФОРМАТ</v>
      </c>
      <c r="B121" s="490" t="s">
        <v>733</v>
      </c>
      <c r="C121" s="490"/>
      <c r="D121" s="114" t="str">
        <f>[1]Traduzioni!$B$6</f>
        <v>ОБРАБОТКА:</v>
      </c>
      <c r="E121" s="115"/>
      <c r="F121" s="115"/>
      <c r="G121" s="477" t="s">
        <v>741</v>
      </c>
      <c r="H121" s="477"/>
      <c r="I121" s="477"/>
      <c r="J121" s="71"/>
      <c r="K121" s="72"/>
    </row>
    <row r="122" spans="1:11" s="51" customFormat="1" ht="26.25" hidden="1" customHeight="1" thickBot="1" x14ac:dyDescent="0.25">
      <c r="A122" s="73" t="str">
        <f>[1]Traduzioni!$A$5</f>
        <v>FORMATO</v>
      </c>
      <c r="B122" s="491" t="s">
        <v>734</v>
      </c>
      <c r="C122" s="491"/>
      <c r="D122" s="116" t="str">
        <f>[1]Traduzioni!$A$6</f>
        <v>FINITURA:</v>
      </c>
      <c r="E122" s="117"/>
      <c r="F122" s="117"/>
      <c r="G122" s="478" t="s">
        <v>742</v>
      </c>
      <c r="H122" s="478"/>
      <c r="I122" s="478"/>
      <c r="J122" s="76"/>
      <c r="K122" s="77"/>
    </row>
    <row r="123" spans="1:11" ht="29.25" hidden="1" customHeight="1" thickBot="1" x14ac:dyDescent="0.25">
      <c r="A123" s="78" t="str">
        <f>[1]Traduzioni!$C$5</f>
        <v>SIZE</v>
      </c>
      <c r="B123" s="492"/>
      <c r="C123" s="492"/>
      <c r="D123" s="118" t="str">
        <f>[1]Traduzioni!$C$6</f>
        <v>FINISH:</v>
      </c>
      <c r="E123" s="119"/>
      <c r="F123" s="119"/>
      <c r="G123" s="479"/>
      <c r="H123" s="479"/>
      <c r="I123" s="479"/>
      <c r="J123" s="81"/>
      <c r="K123" s="82"/>
    </row>
    <row r="124" spans="1:11" ht="16.5" hidden="1" thickBot="1" x14ac:dyDescent="0.25">
      <c r="A124" s="66"/>
      <c r="B124" s="66"/>
      <c r="C124" s="66"/>
      <c r="E124" s="113"/>
      <c r="F124" s="113"/>
      <c r="G124" s="66"/>
      <c r="H124" s="66"/>
      <c r="I124" s="66"/>
      <c r="K124" s="66"/>
    </row>
    <row r="125" spans="1:11" s="51" customFormat="1" ht="43.5" customHeight="1" x14ac:dyDescent="0.2">
      <c r="A125" s="83" t="str">
        <f>[1]Traduzioni!$B$7</f>
        <v>КОД</v>
      </c>
      <c r="B125" s="84" t="str">
        <f>[1]Traduzioni!$B$8</f>
        <v>АРТИКУЛ</v>
      </c>
      <c r="C125" s="85"/>
      <c r="D125" s="83" t="str">
        <f>[1]Traduzioni!$B$9</f>
        <v>ЕД.ИЗМ.</v>
      </c>
      <c r="E125" s="120" t="str">
        <f>[1]Traduzioni!$B$10</f>
        <v>РУБЛИ</v>
      </c>
      <c r="F125" s="120" t="str">
        <f>[1]Traduzioni!$B$10</f>
        <v>РУБЛИ</v>
      </c>
      <c r="G125" s="87" t="str">
        <f>[1]Traduzioni!$B$13</f>
        <v>Штук в коробке</v>
      </c>
      <c r="H125" s="87" t="s">
        <v>698</v>
      </c>
      <c r="I125" s="87" t="s">
        <v>699</v>
      </c>
      <c r="J125" s="87" t="str">
        <f>[1]Traduzioni!$B$11</f>
        <v>Минималь-ный заказ</v>
      </c>
      <c r="K125" s="87" t="str">
        <f>[1]Traduzioni!$B$12</f>
        <v>Продается только коробками</v>
      </c>
    </row>
    <row r="126" spans="1:11" s="51" customFormat="1" ht="23.25" hidden="1" customHeight="1" x14ac:dyDescent="0.2">
      <c r="A126" s="88" t="str">
        <f>[1]Traduzioni!$A$7</f>
        <v>CODICE</v>
      </c>
      <c r="B126" s="89" t="str">
        <f>[1]Traduzioni!$A$8</f>
        <v>ARTICOLO</v>
      </c>
      <c r="C126" s="90"/>
      <c r="D126" s="88" t="str">
        <f>[1]Traduzioni!$A$9</f>
        <v>U.M.</v>
      </c>
      <c r="E126" s="121" t="str">
        <f>[1]Traduzioni!$A$10</f>
        <v>RUBLI</v>
      </c>
      <c r="F126" s="121" t="str">
        <f>[1]Traduzioni!$A$10</f>
        <v>RUBLI</v>
      </c>
      <c r="G126" s="92" t="str">
        <f>[1]Traduzioni!$A$13</f>
        <v>Pz per scatola</v>
      </c>
      <c r="H126" s="92" t="str">
        <f>[1]Traduzioni!$A$14</f>
        <v>Mq per scatola</v>
      </c>
      <c r="I126" s="92" t="str">
        <f>[1]Traduzioni!$A$15</f>
        <v>Mq per pallet</v>
      </c>
      <c r="J126" s="92" t="str">
        <f>[1]Traduzioni!$A$11</f>
        <v>Ordine minimo</v>
      </c>
      <c r="K126" s="92" t="str">
        <f>[1]Traduzioni!$A$12</f>
        <v>Venduto solo a scatole intere</v>
      </c>
    </row>
    <row r="127" spans="1:11" s="51" customFormat="1" ht="27.75" hidden="1" thickBot="1" x14ac:dyDescent="0.25">
      <c r="A127" s="93" t="str">
        <f>[1]Traduzioni!$C$7</f>
        <v>CODE</v>
      </c>
      <c r="B127" s="94" t="str">
        <f>[1]Traduzioni!$C$8</f>
        <v>ITEM</v>
      </c>
      <c r="C127" s="95"/>
      <c r="D127" s="93" t="str">
        <f>[1]Traduzioni!$C$9</f>
        <v>U.M.</v>
      </c>
      <c r="E127" s="122" t="str">
        <f>[1]Traduzioni!$C$10</f>
        <v>RUBLES</v>
      </c>
      <c r="F127" s="122" t="str">
        <f>[1]Traduzioni!$C$10</f>
        <v>RUBLES</v>
      </c>
      <c r="G127" s="97" t="str">
        <f>[1]Traduzioni!$C$13</f>
        <v>Pieces in a box</v>
      </c>
      <c r="H127" s="97" t="str">
        <f>[1]Traduzioni!$C$14</f>
        <v xml:space="preserve">Sqm in a box </v>
      </c>
      <c r="I127" s="97" t="str">
        <f>[1]Traduzioni!$C$15</f>
        <v xml:space="preserve">Sqm per pallet </v>
      </c>
      <c r="J127" s="97" t="str">
        <f>[1]Traduzioni!$C$11</f>
        <v>Min. Qty to be ordered</v>
      </c>
      <c r="K127" s="97" t="str">
        <f>[1]Traduzioni!$C$12</f>
        <v>Sold for full boxes only</v>
      </c>
    </row>
    <row r="128" spans="1:11" s="67" customFormat="1" ht="35.25" customHeight="1" thickBot="1" x14ac:dyDescent="0.25">
      <c r="A128" s="98">
        <v>600100000023</v>
      </c>
      <c r="B128" s="139" t="s">
        <v>743</v>
      </c>
      <c r="C128" s="95"/>
      <c r="D128" s="503" t="s">
        <v>701</v>
      </c>
      <c r="E128" s="504">
        <v>663</v>
      </c>
      <c r="F128" s="504">
        <v>597</v>
      </c>
      <c r="G128" s="500">
        <v>10</v>
      </c>
      <c r="H128" s="500" t="s">
        <v>702</v>
      </c>
      <c r="I128" s="500" t="s">
        <v>702</v>
      </c>
      <c r="J128" s="500" t="s">
        <v>717</v>
      </c>
      <c r="K128" s="500" t="s">
        <v>718</v>
      </c>
    </row>
    <row r="129" spans="1:11" s="51" customFormat="1" ht="32.25" thickBot="1" x14ac:dyDescent="0.25">
      <c r="A129" s="98">
        <v>600100000024</v>
      </c>
      <c r="B129" s="139" t="s">
        <v>744</v>
      </c>
      <c r="C129" s="95"/>
      <c r="D129" s="503"/>
      <c r="E129" s="504"/>
      <c r="F129" s="504"/>
      <c r="G129" s="500"/>
      <c r="H129" s="500"/>
      <c r="I129" s="500"/>
      <c r="J129" s="500"/>
      <c r="K129" s="500"/>
    </row>
    <row r="130" spans="1:11" s="51" customFormat="1" ht="16.5" thickBot="1" x14ac:dyDescent="0.25"/>
    <row r="131" spans="1:11" s="51" customFormat="1" ht="30.75" customHeight="1" thickBot="1" x14ac:dyDescent="0.25">
      <c r="A131" s="68" t="str">
        <f>[1]Traduzioni!$B$5</f>
        <v>ФОРМАТ</v>
      </c>
      <c r="B131" s="490" t="s">
        <v>733</v>
      </c>
      <c r="C131" s="490"/>
      <c r="D131" s="114" t="str">
        <f>[1]Traduzioni!$B$6</f>
        <v>ОБРАБОТКА:</v>
      </c>
      <c r="E131" s="115"/>
      <c r="F131" s="115"/>
      <c r="G131" s="477" t="s">
        <v>745</v>
      </c>
      <c r="H131" s="477"/>
      <c r="I131" s="477"/>
      <c r="J131" s="71"/>
      <c r="K131" s="72"/>
    </row>
    <row r="132" spans="1:11" s="51" customFormat="1" ht="26.25" hidden="1" customHeight="1" thickBot="1" x14ac:dyDescent="0.25">
      <c r="A132" s="73" t="str">
        <f>[1]Traduzioni!$A$5</f>
        <v>FORMATO</v>
      </c>
      <c r="B132" s="491" t="s">
        <v>734</v>
      </c>
      <c r="C132" s="491"/>
      <c r="D132" s="116" t="str">
        <f>[1]Traduzioni!$A$6</f>
        <v>FINITURA:</v>
      </c>
      <c r="E132" s="117"/>
      <c r="F132" s="117"/>
      <c r="G132" s="478" t="s">
        <v>746</v>
      </c>
      <c r="H132" s="478"/>
      <c r="I132" s="478"/>
      <c r="J132" s="76"/>
      <c r="K132" s="77"/>
    </row>
    <row r="133" spans="1:11" s="51" customFormat="1" ht="26.25" hidden="1" customHeight="1" thickBot="1" x14ac:dyDescent="0.25">
      <c r="A133" s="78" t="str">
        <f>[1]Traduzioni!$C$5</f>
        <v>SIZE</v>
      </c>
      <c r="B133" s="492"/>
      <c r="C133" s="492"/>
      <c r="D133" s="118" t="str">
        <f>[1]Traduzioni!$C$6</f>
        <v>FINISH:</v>
      </c>
      <c r="E133" s="119"/>
      <c r="F133" s="119"/>
      <c r="G133" s="479"/>
      <c r="H133" s="479"/>
      <c r="I133" s="479"/>
      <c r="J133" s="81"/>
      <c r="K133" s="82"/>
    </row>
    <row r="134" spans="1:11" ht="16.5" hidden="1" thickBot="1" x14ac:dyDescent="0.25">
      <c r="A134" s="66"/>
      <c r="B134" s="66"/>
      <c r="C134" s="66"/>
      <c r="E134" s="113"/>
      <c r="F134" s="113"/>
      <c r="G134" s="66"/>
      <c r="H134" s="66"/>
      <c r="I134" s="66"/>
      <c r="K134" s="66"/>
    </row>
    <row r="135" spans="1:11" s="51" customFormat="1" ht="23.25" customHeight="1" x14ac:dyDescent="0.2">
      <c r="A135" s="83" t="str">
        <f>[1]Traduzioni!$B$7</f>
        <v>КОД</v>
      </c>
      <c r="B135" s="84" t="str">
        <f>[1]Traduzioni!$B$8</f>
        <v>АРТИКУЛ</v>
      </c>
      <c r="C135" s="85"/>
      <c r="D135" s="83" t="str">
        <f>[1]Traduzioni!$B$9</f>
        <v>ЕД.ИЗМ.</v>
      </c>
      <c r="E135" s="120" t="str">
        <f>[1]Traduzioni!$B$10</f>
        <v>РУБЛИ</v>
      </c>
      <c r="F135" s="120" t="str">
        <f>[1]Traduzioni!$B$10</f>
        <v>РУБЛИ</v>
      </c>
      <c r="G135" s="87" t="str">
        <f>[1]Traduzioni!$B$13</f>
        <v>Штук в коробке</v>
      </c>
      <c r="H135" s="87" t="s">
        <v>698</v>
      </c>
      <c r="I135" s="87" t="s">
        <v>699</v>
      </c>
      <c r="J135" s="87" t="str">
        <f>[1]Traduzioni!$B$11</f>
        <v>Минималь-ный заказ</v>
      </c>
      <c r="K135" s="87" t="str">
        <f>[1]Traduzioni!$B$12</f>
        <v>Продается только коробками</v>
      </c>
    </row>
    <row r="136" spans="1:11" s="51" customFormat="1" ht="0.75" customHeight="1" x14ac:dyDescent="0.2">
      <c r="A136" s="88" t="str">
        <f>[1]Traduzioni!$A$7</f>
        <v>CODICE</v>
      </c>
      <c r="B136" s="89" t="str">
        <f>[1]Traduzioni!$A$8</f>
        <v>ARTICOLO</v>
      </c>
      <c r="C136" s="90"/>
      <c r="D136" s="88" t="str">
        <f>[1]Traduzioni!$A$9</f>
        <v>U.M.</v>
      </c>
      <c r="E136" s="121" t="str">
        <f>[1]Traduzioni!$A$10</f>
        <v>RUBLI</v>
      </c>
      <c r="F136" s="121" t="str">
        <f>[1]Traduzioni!$A$10</f>
        <v>RUBLI</v>
      </c>
      <c r="G136" s="92" t="str">
        <f>[1]Traduzioni!$A$13</f>
        <v>Pz per scatola</v>
      </c>
      <c r="H136" s="92" t="str">
        <f>[1]Traduzioni!$A$14</f>
        <v>Mq per scatola</v>
      </c>
      <c r="I136" s="92" t="str">
        <f>[1]Traduzioni!$A$15</f>
        <v>Mq per pallet</v>
      </c>
      <c r="J136" s="92" t="str">
        <f>[1]Traduzioni!$A$11</f>
        <v>Ordine minimo</v>
      </c>
      <c r="K136" s="92" t="str">
        <f>[1]Traduzioni!$A$12</f>
        <v>Venduto solo a scatole intere</v>
      </c>
    </row>
    <row r="137" spans="1:11" s="51" customFormat="1" ht="27.75" hidden="1" thickBot="1" x14ac:dyDescent="0.25">
      <c r="A137" s="93" t="str">
        <f>[1]Traduzioni!$C$7</f>
        <v>CODE</v>
      </c>
      <c r="B137" s="94" t="str">
        <f>[1]Traduzioni!$C$8</f>
        <v>ITEM</v>
      </c>
      <c r="C137" s="95"/>
      <c r="D137" s="93" t="str">
        <f>[1]Traduzioni!$C$9</f>
        <v>U.M.</v>
      </c>
      <c r="E137" s="122" t="str">
        <f>[1]Traduzioni!$C$10</f>
        <v>RUBLES</v>
      </c>
      <c r="F137" s="122" t="str">
        <f>[1]Traduzioni!$C$10</f>
        <v>RUBLES</v>
      </c>
      <c r="G137" s="97" t="str">
        <f>[1]Traduzioni!$C$13</f>
        <v>Pieces in a box</v>
      </c>
      <c r="H137" s="97" t="str">
        <f>[1]Traduzioni!$C$14</f>
        <v xml:space="preserve">Sqm in a box </v>
      </c>
      <c r="I137" s="97" t="str">
        <f>[1]Traduzioni!$C$15</f>
        <v xml:space="preserve">Sqm per pallet </v>
      </c>
      <c r="J137" s="97" t="str">
        <f>[1]Traduzioni!$C$11</f>
        <v>Min. Qty to be ordered</v>
      </c>
      <c r="K137" s="97" t="str">
        <f>[1]Traduzioni!$C$12</f>
        <v>Sold for full boxes only</v>
      </c>
    </row>
    <row r="138" spans="1:11" s="67" customFormat="1" ht="37.5" customHeight="1" thickBot="1" x14ac:dyDescent="0.25">
      <c r="A138" s="98">
        <v>600100000016</v>
      </c>
      <c r="B138" s="139" t="s">
        <v>747</v>
      </c>
      <c r="C138" s="95"/>
      <c r="D138" s="503" t="s">
        <v>701</v>
      </c>
      <c r="E138" s="504">
        <v>685</v>
      </c>
      <c r="F138" s="504">
        <v>616</v>
      </c>
      <c r="G138" s="500">
        <v>10</v>
      </c>
      <c r="H138" s="500" t="s">
        <v>702</v>
      </c>
      <c r="I138" s="500" t="s">
        <v>702</v>
      </c>
      <c r="J138" s="500" t="s">
        <v>717</v>
      </c>
      <c r="K138" s="500" t="s">
        <v>718</v>
      </c>
    </row>
    <row r="139" spans="1:11" s="51" customFormat="1" ht="32.25" thickBot="1" x14ac:dyDescent="0.25">
      <c r="A139" s="98">
        <v>600100000015</v>
      </c>
      <c r="B139" s="139" t="s">
        <v>748</v>
      </c>
      <c r="C139" s="95"/>
      <c r="D139" s="503"/>
      <c r="E139" s="504"/>
      <c r="F139" s="504"/>
      <c r="G139" s="500"/>
      <c r="H139" s="500"/>
      <c r="I139" s="500"/>
      <c r="J139" s="500"/>
      <c r="K139" s="500"/>
    </row>
    <row r="140" spans="1:11" s="51" customFormat="1" ht="32.25" thickBot="1" x14ac:dyDescent="0.25">
      <c r="A140" s="98">
        <v>600100000014</v>
      </c>
      <c r="B140" s="139" t="s">
        <v>749</v>
      </c>
      <c r="C140" s="140"/>
      <c r="D140" s="503"/>
      <c r="E140" s="504"/>
      <c r="F140" s="504"/>
      <c r="G140" s="500"/>
      <c r="H140" s="500"/>
      <c r="I140" s="500"/>
      <c r="J140" s="500"/>
      <c r="K140" s="500"/>
    </row>
    <row r="141" spans="1:11" s="51" customFormat="1" ht="16.5" thickBot="1" x14ac:dyDescent="0.25"/>
    <row r="142" spans="1:11" s="51" customFormat="1" ht="24.75" customHeight="1" thickBot="1" x14ac:dyDescent="0.25">
      <c r="A142" s="68" t="str">
        <f>[1]Traduzioni!$B$5</f>
        <v>ФОРМАТ</v>
      </c>
      <c r="B142" s="490" t="s">
        <v>706</v>
      </c>
      <c r="C142" s="490"/>
      <c r="D142" s="114" t="str">
        <f>[1]Traduzioni!$B$6</f>
        <v>ОБРАБОТКА:</v>
      </c>
      <c r="E142" s="115"/>
      <c r="F142" s="115"/>
      <c r="G142" s="477" t="s">
        <v>726</v>
      </c>
      <c r="H142" s="477"/>
      <c r="I142" s="477"/>
      <c r="J142" s="71"/>
      <c r="K142" s="72"/>
    </row>
    <row r="143" spans="1:11" s="51" customFormat="1" ht="26.25" hidden="1" customHeight="1" thickBot="1" x14ac:dyDescent="0.25">
      <c r="A143" s="73" t="str">
        <f>[1]Traduzioni!$A$5</f>
        <v>FORMATO</v>
      </c>
      <c r="B143" s="491" t="s">
        <v>750</v>
      </c>
      <c r="C143" s="491"/>
      <c r="D143" s="116" t="str">
        <f>[1]Traduzioni!$A$6</f>
        <v>FINITURA:</v>
      </c>
      <c r="E143" s="117"/>
      <c r="F143" s="117"/>
      <c r="G143" s="478" t="s">
        <v>728</v>
      </c>
      <c r="H143" s="478"/>
      <c r="I143" s="478"/>
      <c r="J143" s="76"/>
      <c r="K143" s="77"/>
    </row>
    <row r="144" spans="1:11" ht="29.25" hidden="1" customHeight="1" thickBot="1" x14ac:dyDescent="0.25">
      <c r="A144" s="78" t="str">
        <f>[1]Traduzioni!$C$5</f>
        <v>SIZE</v>
      </c>
      <c r="B144" s="491" t="s">
        <v>750</v>
      </c>
      <c r="C144" s="491"/>
      <c r="D144" s="118" t="str">
        <f>[1]Traduzioni!$C$6</f>
        <v>FINISH:</v>
      </c>
      <c r="E144" s="119"/>
      <c r="F144" s="119"/>
      <c r="G144" s="479" t="s">
        <v>728</v>
      </c>
      <c r="H144" s="479"/>
      <c r="I144" s="479"/>
      <c r="J144" s="81"/>
      <c r="K144" s="82"/>
    </row>
    <row r="145" spans="1:11" ht="16.5" hidden="1" thickBot="1" x14ac:dyDescent="0.25">
      <c r="A145" s="66"/>
      <c r="B145" s="66"/>
      <c r="C145" s="66"/>
      <c r="E145" s="113"/>
      <c r="F145" s="113"/>
      <c r="G145" s="66"/>
      <c r="H145" s="66"/>
      <c r="I145" s="66"/>
      <c r="K145" s="66"/>
    </row>
    <row r="146" spans="1:11" s="51" customFormat="1" ht="41.25" customHeight="1" x14ac:dyDescent="0.2">
      <c r="A146" s="83" t="str">
        <f>[1]Traduzioni!$B$7</f>
        <v>КОД</v>
      </c>
      <c r="B146" s="84" t="str">
        <f>[1]Traduzioni!$B$8</f>
        <v>АРТИКУЛ</v>
      </c>
      <c r="C146" s="85"/>
      <c r="D146" s="83" t="str">
        <f>[1]Traduzioni!$B$9</f>
        <v>ЕД.ИЗМ.</v>
      </c>
      <c r="E146" s="120" t="str">
        <f>[1]Traduzioni!$B$10</f>
        <v>РУБЛИ</v>
      </c>
      <c r="F146" s="120" t="str">
        <f>[1]Traduzioni!$B$10</f>
        <v>РУБЛИ</v>
      </c>
      <c r="G146" s="87" t="str">
        <f>[1]Traduzioni!$B$13</f>
        <v>Штук в коробке</v>
      </c>
      <c r="H146" s="87" t="s">
        <v>698</v>
      </c>
      <c r="I146" s="87" t="s">
        <v>699</v>
      </c>
      <c r="J146" s="87" t="str">
        <f>[1]Traduzioni!$B$11</f>
        <v>Минималь-ный заказ</v>
      </c>
      <c r="K146" s="87" t="str">
        <f>[1]Traduzioni!$B$12</f>
        <v>Продается только коробками</v>
      </c>
    </row>
    <row r="147" spans="1:11" s="51" customFormat="1" ht="0.75" customHeight="1" thickBot="1" x14ac:dyDescent="0.25">
      <c r="A147" s="88" t="str">
        <f>[1]Traduzioni!$A$7</f>
        <v>CODICE</v>
      </c>
      <c r="B147" s="89" t="str">
        <f>[1]Traduzioni!$A$8</f>
        <v>ARTICOLO</v>
      </c>
      <c r="C147" s="90"/>
      <c r="D147" s="88" t="str">
        <f>[1]Traduzioni!$A$9</f>
        <v>U.M.</v>
      </c>
      <c r="E147" s="121" t="str">
        <f>[1]Traduzioni!$A$10</f>
        <v>RUBLI</v>
      </c>
      <c r="F147" s="121" t="str">
        <f>[1]Traduzioni!$A$10</f>
        <v>RUBLI</v>
      </c>
      <c r="G147" s="92" t="str">
        <f>[1]Traduzioni!$A$13</f>
        <v>Pz per scatola</v>
      </c>
      <c r="H147" s="92" t="str">
        <f>[1]Traduzioni!$A$14</f>
        <v>Mq per scatola</v>
      </c>
      <c r="I147" s="92" t="str">
        <f>[1]Traduzioni!$A$15</f>
        <v>Mq per pallet</v>
      </c>
      <c r="J147" s="92" t="str">
        <f>[1]Traduzioni!$A$11</f>
        <v>Ordine minimo</v>
      </c>
      <c r="K147" s="92" t="str">
        <f>[1]Traduzioni!$A$12</f>
        <v>Venduto solo a scatole intere</v>
      </c>
    </row>
    <row r="148" spans="1:11" s="51" customFormat="1" ht="12.75" hidden="1" customHeight="1" thickBot="1" x14ac:dyDescent="0.25">
      <c r="A148" s="93" t="str">
        <f>[1]Traduzioni!$C$7</f>
        <v>CODE</v>
      </c>
      <c r="B148" s="94" t="str">
        <f>[1]Traduzioni!$C$8</f>
        <v>ITEM</v>
      </c>
      <c r="C148" s="95"/>
      <c r="D148" s="93" t="str">
        <f>[1]Traduzioni!$C$9</f>
        <v>U.M.</v>
      </c>
      <c r="E148" s="122" t="str">
        <f>[1]Traduzioni!$C$10</f>
        <v>RUBLES</v>
      </c>
      <c r="F148" s="122" t="str">
        <f>[1]Traduzioni!$C$10</f>
        <v>RUBLES</v>
      </c>
      <c r="G148" s="97" t="str">
        <f>[1]Traduzioni!$C$13</f>
        <v>Pieces in a box</v>
      </c>
      <c r="H148" s="97" t="str">
        <f>[1]Traduzioni!$C$14</f>
        <v xml:space="preserve">Sqm in a box </v>
      </c>
      <c r="I148" s="97" t="str">
        <f>[1]Traduzioni!$C$15</f>
        <v xml:space="preserve">Sqm per pallet </v>
      </c>
      <c r="J148" s="97" t="str">
        <f>[1]Traduzioni!$C$11</f>
        <v>Min. Qty to be ordered</v>
      </c>
      <c r="K148" s="97" t="str">
        <f>[1]Traduzioni!$C$12</f>
        <v>Sold for full boxes only</v>
      </c>
    </row>
    <row r="149" spans="1:11" s="67" customFormat="1" ht="27.75" customHeight="1" x14ac:dyDescent="0.2">
      <c r="A149" s="98">
        <v>600100000002</v>
      </c>
      <c r="B149" s="139" t="s">
        <v>751</v>
      </c>
      <c r="C149" s="140"/>
      <c r="D149" s="136" t="s">
        <v>701</v>
      </c>
      <c r="E149" s="141">
        <v>180</v>
      </c>
      <c r="F149" s="142">
        <v>162</v>
      </c>
      <c r="G149" s="143">
        <v>10</v>
      </c>
      <c r="H149" s="143" t="s">
        <v>702</v>
      </c>
      <c r="I149" s="143" t="s">
        <v>702</v>
      </c>
      <c r="J149" s="143" t="s">
        <v>717</v>
      </c>
      <c r="K149" s="143" t="s">
        <v>718</v>
      </c>
    </row>
    <row r="150" spans="1:11" s="51" customFormat="1" ht="16.5" thickBot="1" x14ac:dyDescent="0.25"/>
    <row r="151" spans="1:11" s="51" customFormat="1" ht="31.5" customHeight="1" thickBot="1" x14ac:dyDescent="0.25">
      <c r="A151" s="68" t="str">
        <f>[1]Traduzioni!$B$5</f>
        <v>ФОРМАТ</v>
      </c>
      <c r="B151" s="509" t="str">
        <f>[1]Traduzioni!$B$49</f>
        <v>Тоццетто 2х2</v>
      </c>
      <c r="C151" s="509"/>
      <c r="D151" s="114" t="s">
        <v>752</v>
      </c>
      <c r="E151" s="115"/>
      <c r="F151" s="115"/>
      <c r="G151" s="477" t="s">
        <v>736</v>
      </c>
      <c r="H151" s="477" t="s">
        <v>697</v>
      </c>
      <c r="I151" s="477" t="s">
        <v>736</v>
      </c>
      <c r="J151" s="71"/>
      <c r="K151" s="72"/>
    </row>
    <row r="152" spans="1:11" s="51" customFormat="1" ht="24" hidden="1" thickBot="1" x14ac:dyDescent="0.25">
      <c r="A152" s="73" t="str">
        <f>[1]Traduzioni!$A$5</f>
        <v>FORMATO</v>
      </c>
      <c r="B152" s="510" t="str">
        <f>[1]Traduzioni!$A$49</f>
        <v>Tozzetto 2x2</v>
      </c>
      <c r="C152" s="510"/>
      <c r="D152" s="116" t="s">
        <v>753</v>
      </c>
      <c r="E152" s="117"/>
      <c r="F152" s="117"/>
      <c r="G152" s="478" t="s">
        <v>737</v>
      </c>
      <c r="H152" s="478"/>
      <c r="I152" s="478"/>
      <c r="J152" s="76"/>
      <c r="K152" s="77"/>
    </row>
    <row r="153" spans="1:11" ht="40.5" hidden="1" customHeight="1" thickBot="1" x14ac:dyDescent="0.25">
      <c r="A153" s="78" t="str">
        <f>[1]Traduzioni!$C$5</f>
        <v>SIZE</v>
      </c>
      <c r="B153" s="511" t="str">
        <f>[1]Traduzioni!$C$49</f>
        <v>Tozzetto 2x2</v>
      </c>
      <c r="C153" s="511"/>
      <c r="D153" s="118" t="s">
        <v>754</v>
      </c>
      <c r="E153" s="119"/>
      <c r="F153" s="119"/>
      <c r="G153" s="479" t="s">
        <v>755</v>
      </c>
      <c r="H153" s="479"/>
      <c r="I153" s="479"/>
      <c r="J153" s="81"/>
      <c r="K153" s="82"/>
    </row>
    <row r="154" spans="1:11" ht="16.5" hidden="1" thickBot="1" x14ac:dyDescent="0.25">
      <c r="A154" s="66"/>
      <c r="B154" s="127"/>
      <c r="C154" s="127"/>
      <c r="E154" s="113"/>
      <c r="F154" s="113"/>
      <c r="G154" s="66"/>
      <c r="H154" s="66"/>
      <c r="I154" s="66"/>
      <c r="K154" s="66"/>
    </row>
    <row r="155" spans="1:11" ht="42.75" customHeight="1" x14ac:dyDescent="0.2">
      <c r="A155" s="83" t="str">
        <f>[1]Traduzioni!$B$7</f>
        <v>КОД</v>
      </c>
      <c r="B155" s="84" t="str">
        <f>[1]Traduzioni!$B$8</f>
        <v>АРТИКУЛ</v>
      </c>
      <c r="C155" s="85"/>
      <c r="D155" s="83" t="str">
        <f>[1]Traduzioni!$B$9</f>
        <v>ЕД.ИЗМ.</v>
      </c>
      <c r="E155" s="120" t="str">
        <f>[1]Traduzioni!$B$10</f>
        <v>РУБЛИ</v>
      </c>
      <c r="F155" s="120" t="str">
        <f>[1]Traduzioni!$B$10</f>
        <v>РУБЛИ</v>
      </c>
      <c r="G155" s="87" t="str">
        <f>[1]Traduzioni!$B$13</f>
        <v>Штук в коробке</v>
      </c>
      <c r="H155" s="87" t="str">
        <f>[1]Traduzioni!$B$14</f>
        <v>М2 в коробке</v>
      </c>
      <c r="I155" s="87" t="str">
        <f>[1]Traduzioni!$B$15</f>
        <v>М2 в паллете</v>
      </c>
      <c r="J155" s="87" t="str">
        <f>[1]Traduzioni!$B$11</f>
        <v>Минималь-ный заказ</v>
      </c>
      <c r="K155" s="87" t="str">
        <f>[1]Traduzioni!$B$12</f>
        <v>Продается только коробками</v>
      </c>
    </row>
    <row r="156" spans="1:11" ht="0.75" customHeight="1" thickBot="1" x14ac:dyDescent="0.25">
      <c r="A156" s="88" t="str">
        <f>[1]Traduzioni!$A$7</f>
        <v>CODICE</v>
      </c>
      <c r="B156" s="89" t="str">
        <f>[1]Traduzioni!$A$8</f>
        <v>ARTICOLO</v>
      </c>
      <c r="C156" s="90"/>
      <c r="D156" s="88" t="str">
        <f>[1]Traduzioni!$A$9</f>
        <v>U.M.</v>
      </c>
      <c r="E156" s="121" t="str">
        <f>[1]Traduzioni!$A$10</f>
        <v>RUBLI</v>
      </c>
      <c r="F156" s="121" t="str">
        <f>[1]Traduzioni!$A$10</f>
        <v>RUBLI</v>
      </c>
      <c r="G156" s="92" t="str">
        <f>[1]Traduzioni!$A$13</f>
        <v>Pz per scatola</v>
      </c>
      <c r="H156" s="92" t="str">
        <f>[1]Traduzioni!$A$14</f>
        <v>Mq per scatola</v>
      </c>
      <c r="I156" s="92" t="str">
        <f>[1]Traduzioni!$A$15</f>
        <v>Mq per pallet</v>
      </c>
      <c r="J156" s="92" t="str">
        <f>[1]Traduzioni!$A$11</f>
        <v>Ordine minimo</v>
      </c>
      <c r="K156" s="92" t="str">
        <f>[1]Traduzioni!$A$12</f>
        <v>Venduto solo a scatole intere</v>
      </c>
    </row>
    <row r="157" spans="1:11" ht="23.25" hidden="1" customHeight="1" thickBot="1" x14ac:dyDescent="0.25">
      <c r="A157" s="93" t="str">
        <f>[1]Traduzioni!$C$7</f>
        <v>CODE</v>
      </c>
      <c r="B157" s="94" t="str">
        <f>[1]Traduzioni!$C$8</f>
        <v>ITEM</v>
      </c>
      <c r="C157" s="95"/>
      <c r="D157" s="93" t="str">
        <f>[1]Traduzioni!$C$9</f>
        <v>U.M.</v>
      </c>
      <c r="E157" s="122" t="str">
        <f>[1]Traduzioni!$C$10</f>
        <v>RUBLES</v>
      </c>
      <c r="F157" s="122" t="str">
        <f>[1]Traduzioni!$C$10</f>
        <v>RUBLES</v>
      </c>
      <c r="G157" s="97" t="str">
        <f>[1]Traduzioni!$C$13</f>
        <v>Pieces in a box</v>
      </c>
      <c r="H157" s="97" t="str">
        <f>[1]Traduzioni!$C$14</f>
        <v xml:space="preserve">Sqm in a box </v>
      </c>
      <c r="I157" s="97" t="str">
        <f>[1]Traduzioni!$C$15</f>
        <v xml:space="preserve">Sqm per pallet </v>
      </c>
      <c r="J157" s="97" t="str">
        <f>[1]Traduzioni!$C$11</f>
        <v>Min. Qty to be ordered</v>
      </c>
      <c r="K157" s="97" t="str">
        <f>[1]Traduzioni!$C$12</f>
        <v>Sold for full boxes only</v>
      </c>
    </row>
    <row r="158" spans="1:11" ht="33.75" customHeight="1" thickBot="1" x14ac:dyDescent="0.25">
      <c r="A158" s="98">
        <v>600100000006</v>
      </c>
      <c r="B158" s="139" t="s">
        <v>756</v>
      </c>
      <c r="C158" s="140"/>
      <c r="D158" s="495" t="s">
        <v>757</v>
      </c>
      <c r="E158" s="497">
        <v>161</v>
      </c>
      <c r="F158" s="482">
        <v>145</v>
      </c>
      <c r="G158" s="495">
        <v>100</v>
      </c>
      <c r="H158" s="495">
        <f>[1]CODE!H314</f>
        <v>0</v>
      </c>
      <c r="I158" s="495">
        <f>[1]CODE!I314</f>
        <v>0</v>
      </c>
      <c r="J158" s="512" t="s">
        <v>717</v>
      </c>
      <c r="K158" s="495" t="s">
        <v>758</v>
      </c>
    </row>
    <row r="159" spans="1:11" ht="32.25" thickBot="1" x14ac:dyDescent="0.25">
      <c r="A159" s="98">
        <v>600100000007</v>
      </c>
      <c r="B159" s="139" t="s">
        <v>759</v>
      </c>
      <c r="C159" s="144"/>
      <c r="D159" s="495"/>
      <c r="E159" s="497"/>
      <c r="F159" s="482"/>
      <c r="G159" s="495"/>
      <c r="H159" s="495"/>
      <c r="I159" s="495"/>
      <c r="J159" s="495"/>
      <c r="K159" s="495"/>
    </row>
    <row r="160" spans="1:11" ht="31.5" x14ac:dyDescent="0.2">
      <c r="A160" s="98">
        <v>600100000008</v>
      </c>
      <c r="B160" s="139" t="s">
        <v>760</v>
      </c>
      <c r="C160" s="144"/>
      <c r="D160" s="495"/>
      <c r="E160" s="497"/>
      <c r="F160" s="482"/>
      <c r="G160" s="495"/>
      <c r="H160" s="495"/>
      <c r="I160" s="495"/>
      <c r="J160" s="495"/>
      <c r="K160" s="495"/>
    </row>
    <row r="161" spans="1:254" ht="16.5" thickBot="1" x14ac:dyDescent="0.25"/>
    <row r="162" spans="1:254" ht="27" customHeight="1" thickBot="1" x14ac:dyDescent="0.25">
      <c r="A162" s="68" t="str">
        <f>[1]Traduzioni!$B$5</f>
        <v>ФОРМАТ</v>
      </c>
      <c r="B162" s="509" t="str">
        <f>[1]Traduzioni!$B$49</f>
        <v>Тоццетто 2х2</v>
      </c>
      <c r="C162" s="509"/>
      <c r="D162" s="114" t="str">
        <f>[1]Traduzioni!$B$6</f>
        <v>ОБРАБОТКА:</v>
      </c>
      <c r="E162" s="115"/>
      <c r="F162" s="115"/>
      <c r="G162" s="477" t="s">
        <v>741</v>
      </c>
      <c r="H162" s="477"/>
      <c r="I162" s="477"/>
      <c r="J162" s="71"/>
      <c r="K162" s="72"/>
    </row>
    <row r="163" spans="1:254" ht="27.75" hidden="1" customHeight="1" thickBot="1" x14ac:dyDescent="0.25">
      <c r="A163" s="73" t="str">
        <f>[1]Traduzioni!$A$5</f>
        <v>FORMATO</v>
      </c>
      <c r="B163" s="510" t="str">
        <f>[1]Traduzioni!$A$49</f>
        <v>Tozzetto 2x2</v>
      </c>
      <c r="C163" s="510"/>
      <c r="D163" s="116" t="str">
        <f>[1]Traduzioni!$A$6</f>
        <v>FINITURA:</v>
      </c>
      <c r="E163" s="117"/>
      <c r="F163" s="117"/>
      <c r="G163" s="478" t="s">
        <v>742</v>
      </c>
      <c r="H163" s="478"/>
      <c r="I163" s="478"/>
      <c r="J163" s="76"/>
      <c r="K163" s="77"/>
    </row>
    <row r="164" spans="1:254" ht="27.75" hidden="1" customHeight="1" thickBot="1" x14ac:dyDescent="0.25">
      <c r="A164" s="78" t="str">
        <f>[1]Traduzioni!$C$5</f>
        <v>SIZE</v>
      </c>
      <c r="B164" s="511" t="str">
        <f>[1]Traduzioni!$C$49</f>
        <v>Tozzetto 2x2</v>
      </c>
      <c r="C164" s="511"/>
      <c r="D164" s="118" t="str">
        <f>[1]Traduzioni!$C$6</f>
        <v>FINISH:</v>
      </c>
      <c r="E164" s="119"/>
      <c r="F164" s="119"/>
      <c r="G164" s="479"/>
      <c r="H164" s="479"/>
      <c r="I164" s="479"/>
      <c r="J164" s="81"/>
      <c r="K164" s="82"/>
    </row>
    <row r="165" spans="1:254" ht="16.5" hidden="1" thickBot="1" x14ac:dyDescent="0.25">
      <c r="A165" s="66"/>
      <c r="B165" s="66"/>
      <c r="C165" s="66"/>
      <c r="E165" s="113"/>
      <c r="F165" s="113"/>
      <c r="G165" s="66"/>
      <c r="H165" s="66"/>
      <c r="I165" s="66"/>
      <c r="K165" s="66"/>
    </row>
    <row r="166" spans="1:254" s="51" customFormat="1" ht="46.5" customHeight="1" x14ac:dyDescent="0.2">
      <c r="A166" s="83" t="str">
        <f>[1]Traduzioni!$B$7</f>
        <v>КОД</v>
      </c>
      <c r="B166" s="84" t="str">
        <f>[1]Traduzioni!$B$8</f>
        <v>АРТИКУЛ</v>
      </c>
      <c r="C166" s="85"/>
      <c r="D166" s="83" t="str">
        <f>[1]Traduzioni!$B$9</f>
        <v>ЕД.ИЗМ.</v>
      </c>
      <c r="E166" s="120" t="str">
        <f>[1]Traduzioni!$B$10</f>
        <v>РУБЛИ</v>
      </c>
      <c r="F166" s="120" t="str">
        <f>[1]Traduzioni!$B$10</f>
        <v>РУБЛИ</v>
      </c>
      <c r="G166" s="87" t="str">
        <f>[1]Traduzioni!$B$13</f>
        <v>Штук в коробке</v>
      </c>
      <c r="H166" s="87" t="s">
        <v>698</v>
      </c>
      <c r="I166" s="87" t="s">
        <v>699</v>
      </c>
      <c r="J166" s="87" t="str">
        <f>[1]Traduzioni!$B$11</f>
        <v>Минималь-ный заказ</v>
      </c>
      <c r="K166" s="87" t="str">
        <f>[1]Traduzioni!$B$12</f>
        <v>Продается только коробками</v>
      </c>
    </row>
    <row r="167" spans="1:254" s="51" customFormat="1" ht="23.25" hidden="1" customHeight="1" x14ac:dyDescent="0.2">
      <c r="A167" s="88" t="str">
        <f>[1]Traduzioni!$A$7</f>
        <v>CODICE</v>
      </c>
      <c r="B167" s="89" t="str">
        <f>[1]Traduzioni!$A$8</f>
        <v>ARTICOLO</v>
      </c>
      <c r="C167" s="90"/>
      <c r="D167" s="88" t="str">
        <f>[1]Traduzioni!$A$9</f>
        <v>U.M.</v>
      </c>
      <c r="E167" s="121" t="str">
        <f>[1]Traduzioni!$A$10</f>
        <v>RUBLI</v>
      </c>
      <c r="F167" s="121" t="str">
        <f>[1]Traduzioni!$A$10</f>
        <v>RUBLI</v>
      </c>
      <c r="G167" s="92" t="str">
        <f>[1]Traduzioni!$A$13</f>
        <v>Pz per scatola</v>
      </c>
      <c r="H167" s="92" t="str">
        <f>[1]Traduzioni!$A$14</f>
        <v>Mq per scatola</v>
      </c>
      <c r="I167" s="92" t="str">
        <f>[1]Traduzioni!$A$15</f>
        <v>Mq per pallet</v>
      </c>
      <c r="J167" s="92" t="str">
        <f>[1]Traduzioni!$A$11</f>
        <v>Ordine minimo</v>
      </c>
      <c r="K167" s="92" t="str">
        <f>[1]Traduzioni!$A$12</f>
        <v>Venduto solo a scatole intere</v>
      </c>
    </row>
    <row r="168" spans="1:254" s="51" customFormat="1" ht="27.75" hidden="1" thickBot="1" x14ac:dyDescent="0.25">
      <c r="A168" s="93" t="str">
        <f>[1]Traduzioni!$C$7</f>
        <v>CODE</v>
      </c>
      <c r="B168" s="94" t="str">
        <f>[1]Traduzioni!$C$8</f>
        <v>ITEM</v>
      </c>
      <c r="C168" s="95"/>
      <c r="D168" s="93" t="str">
        <f>[1]Traduzioni!$C$9</f>
        <v>U.M.</v>
      </c>
      <c r="E168" s="122" t="str">
        <f>[1]Traduzioni!$C$10</f>
        <v>RUBLES</v>
      </c>
      <c r="F168" s="122" t="str">
        <f>[1]Traduzioni!$C$10</f>
        <v>RUBLES</v>
      </c>
      <c r="G168" s="97" t="str">
        <f>[1]Traduzioni!$C$13</f>
        <v>Pieces in a box</v>
      </c>
      <c r="H168" s="97" t="str">
        <f>[1]Traduzioni!$C$14</f>
        <v xml:space="preserve">Sqm in a box </v>
      </c>
      <c r="I168" s="97" t="str">
        <f>[1]Traduzioni!$C$15</f>
        <v xml:space="preserve">Sqm per pallet </v>
      </c>
      <c r="J168" s="97" t="str">
        <f>[1]Traduzioni!$C$11</f>
        <v>Min. Qty to be ordered</v>
      </c>
      <c r="K168" s="97" t="str">
        <f>[1]Traduzioni!$C$12</f>
        <v>Sold for full boxes only</v>
      </c>
    </row>
    <row r="169" spans="1:254" s="67" customFormat="1" ht="41.25" customHeight="1" thickBot="1" x14ac:dyDescent="0.25">
      <c r="A169" s="98">
        <v>600100000023</v>
      </c>
      <c r="B169" s="139" t="s">
        <v>761</v>
      </c>
      <c r="C169" s="95"/>
      <c r="D169" s="503" t="s">
        <v>701</v>
      </c>
      <c r="E169" s="504">
        <v>328</v>
      </c>
      <c r="F169" s="504">
        <v>295</v>
      </c>
      <c r="G169" s="500">
        <v>10</v>
      </c>
      <c r="H169" s="500" t="s">
        <v>702</v>
      </c>
      <c r="I169" s="500" t="s">
        <v>702</v>
      </c>
      <c r="J169" s="500" t="s">
        <v>717</v>
      </c>
      <c r="K169" s="500" t="s">
        <v>718</v>
      </c>
    </row>
    <row r="170" spans="1:254" s="51" customFormat="1" ht="37.5" customHeight="1" thickBot="1" x14ac:dyDescent="0.25">
      <c r="A170" s="98">
        <v>600100000024</v>
      </c>
      <c r="B170" s="139" t="s">
        <v>762</v>
      </c>
      <c r="C170" s="95"/>
      <c r="D170" s="503"/>
      <c r="E170" s="504"/>
      <c r="F170" s="504"/>
      <c r="G170" s="500"/>
      <c r="H170" s="500"/>
      <c r="I170" s="500"/>
      <c r="J170" s="500"/>
      <c r="K170" s="500"/>
    </row>
    <row r="171" spans="1:254" s="51" customFormat="1" ht="16.5" thickBot="1" x14ac:dyDescent="0.25"/>
    <row r="172" spans="1:254" s="51" customFormat="1" ht="24" thickBot="1" x14ac:dyDescent="0.25">
      <c r="A172" s="68" t="str">
        <f>[1]Traduzioni!$B$5</f>
        <v>ФОРМАТ</v>
      </c>
      <c r="B172" s="490" t="str">
        <f>[1]Traduzioni!$B$50</f>
        <v>Тоццетто 2,5х2,5</v>
      </c>
      <c r="C172" s="490"/>
      <c r="D172" s="114" t="str">
        <f>[1]Traduzioni!$B$6</f>
        <v>ОБРАБОТКА:</v>
      </c>
      <c r="E172" s="115"/>
      <c r="F172" s="115"/>
      <c r="G172" s="477" t="str">
        <f>[1]Traduzioni!$B$27</f>
        <v>Неон</v>
      </c>
      <c r="H172" s="477" t="s">
        <v>697</v>
      </c>
      <c r="I172" s="477" t="str">
        <f>[1]Traduzioni!$B$24</f>
        <v>Стекло</v>
      </c>
      <c r="J172" s="71"/>
      <c r="K172" s="72"/>
    </row>
    <row r="173" spans="1:254" s="51" customFormat="1" ht="26.25" hidden="1" customHeight="1" thickBot="1" x14ac:dyDescent="0.25">
      <c r="A173" s="73" t="str">
        <f>[1]Traduzioni!$A$5</f>
        <v>FORMATO</v>
      </c>
      <c r="B173" s="491" t="str">
        <f>[1]Traduzioni!$A$50</f>
        <v>Tozzetto 2,5x2,5</v>
      </c>
      <c r="C173" s="491"/>
      <c r="D173" s="116" t="str">
        <f>[1]Traduzioni!$A$6</f>
        <v>FINITURA:</v>
      </c>
      <c r="E173" s="117"/>
      <c r="F173" s="117"/>
      <c r="G173" s="478" t="str">
        <f>[1]Traduzioni!$A$27</f>
        <v>Neon</v>
      </c>
      <c r="H173" s="478"/>
      <c r="I173" s="478"/>
      <c r="J173" s="76"/>
      <c r="K173" s="77"/>
    </row>
    <row r="174" spans="1:254" s="51" customFormat="1" ht="26.25" hidden="1" customHeight="1" thickBot="1" x14ac:dyDescent="0.25">
      <c r="A174" s="78" t="str">
        <f>[1]Traduzioni!$C$5</f>
        <v>SIZE</v>
      </c>
      <c r="B174" s="492" t="str">
        <f>[1]Traduzioni!$C$50</f>
        <v>Tozzetto 2,5x2,5</v>
      </c>
      <c r="C174" s="492"/>
      <c r="D174" s="118" t="str">
        <f>[1]Traduzioni!$C$6</f>
        <v>FINISH:</v>
      </c>
      <c r="E174" s="119"/>
      <c r="F174" s="119"/>
      <c r="G174" s="479" t="str">
        <f>[1]Traduzioni!$C$27</f>
        <v>Neon</v>
      </c>
      <c r="H174" s="479"/>
      <c r="I174" s="479"/>
      <c r="J174" s="81"/>
      <c r="K174" s="82"/>
    </row>
    <row r="175" spans="1:254" ht="16.5" hidden="1" thickBot="1" x14ac:dyDescent="0.25">
      <c r="A175" s="66"/>
      <c r="B175" s="66"/>
      <c r="C175" s="66"/>
      <c r="E175" s="113"/>
      <c r="F175" s="113"/>
      <c r="G175" s="66"/>
      <c r="H175" s="66"/>
      <c r="I175" s="66"/>
      <c r="K175" s="66"/>
    </row>
    <row r="176" spans="1:254" ht="44.25" customHeight="1" thickBot="1" x14ac:dyDescent="0.25">
      <c r="A176" s="83" t="str">
        <f>[1]Traduzioni!$B$7</f>
        <v>КОД</v>
      </c>
      <c r="B176" s="84" t="str">
        <f>[1]Traduzioni!$B$8</f>
        <v>АРТИКУЛ</v>
      </c>
      <c r="C176" s="85"/>
      <c r="D176" s="83" t="str">
        <f>[1]Traduzioni!$B$9</f>
        <v>ЕД.ИЗМ.</v>
      </c>
      <c r="E176" s="120" t="str">
        <f>[1]Traduzioni!$B$10</f>
        <v>РУБЛИ</v>
      </c>
      <c r="F176" s="120" t="str">
        <f>[1]Traduzioni!$B$10</f>
        <v>РУБЛИ</v>
      </c>
      <c r="G176" s="87" t="str">
        <f>[1]Traduzioni!$B$13</f>
        <v>Штук в коробке</v>
      </c>
      <c r="H176" s="87" t="s">
        <v>698</v>
      </c>
      <c r="I176" s="87" t="s">
        <v>699</v>
      </c>
      <c r="J176" s="87" t="str">
        <f>[1]Traduzioni!$B$11</f>
        <v>Минималь-ный заказ</v>
      </c>
      <c r="K176" s="87" t="str">
        <f>[1]Traduzioni!$B$12</f>
        <v>Продается только коробками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spans="1:254" ht="27" hidden="1" customHeight="1" thickBot="1" x14ac:dyDescent="0.25">
      <c r="A177" s="88" t="str">
        <f>[1]Traduzioni!$A$7</f>
        <v>CODICE</v>
      </c>
      <c r="B177" s="89" t="str">
        <f>[1]Traduzioni!$A$8</f>
        <v>ARTICOLO</v>
      </c>
      <c r="C177" s="90"/>
      <c r="D177" s="88" t="str">
        <f>[1]Traduzioni!$A$9</f>
        <v>U.M.</v>
      </c>
      <c r="E177" s="121" t="str">
        <f>[1]Traduzioni!$A$10</f>
        <v>RUBLI</v>
      </c>
      <c r="F177" s="121" t="str">
        <f>[1]Traduzioni!$A$10</f>
        <v>RUBLI</v>
      </c>
      <c r="G177" s="92" t="str">
        <f>[1]Traduzioni!$A$13</f>
        <v>Pz per scatola</v>
      </c>
      <c r="H177" s="92" t="str">
        <f>[1]Traduzioni!$A$14</f>
        <v>Mq per scatola</v>
      </c>
      <c r="I177" s="92" t="str">
        <f>[1]Traduzioni!$A$15</f>
        <v>Mq per pallet</v>
      </c>
      <c r="J177" s="92" t="str">
        <f>[1]Traduzioni!$A$11</f>
        <v>Ordine minimo</v>
      </c>
      <c r="K177" s="92" t="str">
        <f>[1]Traduzioni!$A$12</f>
        <v>Venduto solo a scatole intere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spans="1:254" ht="27" hidden="1" customHeight="1" thickBot="1" x14ac:dyDescent="0.25">
      <c r="A178" s="93" t="str">
        <f>[1]Traduzioni!$C$7</f>
        <v>CODE</v>
      </c>
      <c r="B178" s="94" t="str">
        <f>[1]Traduzioni!$C$8</f>
        <v>ITEM</v>
      </c>
      <c r="C178" s="95"/>
      <c r="D178" s="93" t="str">
        <f>[1]Traduzioni!$C$9</f>
        <v>U.M.</v>
      </c>
      <c r="E178" s="122" t="str">
        <f>[1]Traduzioni!$C$10</f>
        <v>RUBLES</v>
      </c>
      <c r="F178" s="122" t="str">
        <f>[1]Traduzioni!$C$10</f>
        <v>RUBLES</v>
      </c>
      <c r="G178" s="97" t="str">
        <f>[1]Traduzioni!$C$13</f>
        <v>Pieces in a box</v>
      </c>
      <c r="H178" s="97" t="str">
        <f>[1]Traduzioni!$C$14</f>
        <v xml:space="preserve">Sqm in a box </v>
      </c>
      <c r="I178" s="97" t="str">
        <f>[1]Traduzioni!$C$15</f>
        <v xml:space="preserve">Sqm per pallet </v>
      </c>
      <c r="J178" s="97" t="str">
        <f>[1]Traduzioni!$C$11</f>
        <v>Min. Qty to be ordered</v>
      </c>
      <c r="K178" s="97" t="str">
        <f>[1]Traduzioni!$C$12</f>
        <v>Sold for full boxes only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spans="1:254" ht="34.5" customHeight="1" thickBot="1" x14ac:dyDescent="0.25">
      <c r="A179" s="145">
        <v>600090000022</v>
      </c>
      <c r="B179" s="146" t="s">
        <v>763</v>
      </c>
      <c r="C179" s="147"/>
      <c r="D179" s="513" t="s">
        <v>701</v>
      </c>
      <c r="E179" s="514">
        <v>478</v>
      </c>
      <c r="F179" s="515">
        <v>430</v>
      </c>
      <c r="G179" s="513">
        <v>100</v>
      </c>
      <c r="H179" s="513" t="s">
        <v>702</v>
      </c>
      <c r="I179" s="513" t="s">
        <v>702</v>
      </c>
      <c r="J179" s="513" t="s">
        <v>764</v>
      </c>
      <c r="K179" s="513" t="s">
        <v>709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spans="1:254" ht="37.5" customHeight="1" thickBot="1" x14ac:dyDescent="0.25">
      <c r="A180" s="145">
        <v>600090000021</v>
      </c>
      <c r="B180" s="148" t="s">
        <v>765</v>
      </c>
      <c r="C180" s="144"/>
      <c r="D180" s="513"/>
      <c r="E180" s="514">
        <v>0</v>
      </c>
      <c r="F180" s="515"/>
      <c r="G180" s="513">
        <v>0</v>
      </c>
      <c r="H180" s="513">
        <v>0</v>
      </c>
      <c r="I180" s="513">
        <v>0</v>
      </c>
      <c r="J180" s="513"/>
      <c r="K180" s="513">
        <v>0</v>
      </c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spans="1:254" ht="36.75" customHeight="1" x14ac:dyDescent="0.2">
      <c r="A181" s="145">
        <v>600090000020</v>
      </c>
      <c r="B181" s="139" t="s">
        <v>766</v>
      </c>
      <c r="C181" s="140"/>
      <c r="D181" s="513"/>
      <c r="E181" s="514">
        <v>0</v>
      </c>
      <c r="F181" s="515"/>
      <c r="G181" s="513">
        <v>0</v>
      </c>
      <c r="H181" s="513">
        <v>0</v>
      </c>
      <c r="I181" s="513">
        <v>0</v>
      </c>
      <c r="J181" s="513"/>
      <c r="K181" s="513">
        <v>0</v>
      </c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spans="1:254" ht="27.2" customHeight="1" x14ac:dyDescent="0.2"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spans="1:254" ht="27.2" customHeight="1" x14ac:dyDescent="0.2"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spans="1:254" ht="27.2" customHeight="1" x14ac:dyDescent="0.2"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spans="1:254" ht="27.2" customHeight="1" x14ac:dyDescent="0.2"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</sheetData>
  <sheetProtection selectLockedCells="1" selectUnlockedCells="1"/>
  <mergeCells count="215">
    <mergeCell ref="B173:C173"/>
    <mergeCell ref="G173:I173"/>
    <mergeCell ref="B174:C174"/>
    <mergeCell ref="G174:I174"/>
    <mergeCell ref="H179:H181"/>
    <mergeCell ref="I179:I181"/>
    <mergeCell ref="J179:J181"/>
    <mergeCell ref="K179:K181"/>
    <mergeCell ref="D179:D181"/>
    <mergeCell ref="E179:E181"/>
    <mergeCell ref="F179:F181"/>
    <mergeCell ref="G179:G181"/>
    <mergeCell ref="I169:I170"/>
    <mergeCell ref="H158:H160"/>
    <mergeCell ref="I158:I160"/>
    <mergeCell ref="J169:J170"/>
    <mergeCell ref="K169:K170"/>
    <mergeCell ref="B172:C172"/>
    <mergeCell ref="G172:I172"/>
    <mergeCell ref="D169:D170"/>
    <mergeCell ref="E169:E170"/>
    <mergeCell ref="F169:F170"/>
    <mergeCell ref="G169:G170"/>
    <mergeCell ref="H169:H170"/>
    <mergeCell ref="J158:J160"/>
    <mergeCell ref="K158:K160"/>
    <mergeCell ref="B162:C162"/>
    <mergeCell ref="G162:I162"/>
    <mergeCell ref="D158:D160"/>
    <mergeCell ref="E158:E160"/>
    <mergeCell ref="B163:C163"/>
    <mergeCell ref="G163:I163"/>
    <mergeCell ref="B164:C164"/>
    <mergeCell ref="G164:I164"/>
    <mergeCell ref="B142:C142"/>
    <mergeCell ref="G142:I142"/>
    <mergeCell ref="B143:C143"/>
    <mergeCell ref="G143:I143"/>
    <mergeCell ref="B144:C144"/>
    <mergeCell ref="G144:I144"/>
    <mergeCell ref="B151:C151"/>
    <mergeCell ref="G151:I151"/>
    <mergeCell ref="F158:F160"/>
    <mergeCell ref="G158:G160"/>
    <mergeCell ref="B152:C152"/>
    <mergeCell ref="G152:I152"/>
    <mergeCell ref="B153:C153"/>
    <mergeCell ref="G153:I153"/>
    <mergeCell ref="K128:K129"/>
    <mergeCell ref="B131:C131"/>
    <mergeCell ref="G131:I131"/>
    <mergeCell ref="B132:C132"/>
    <mergeCell ref="G132:I132"/>
    <mergeCell ref="B133:C133"/>
    <mergeCell ref="G133:I133"/>
    <mergeCell ref="D138:D140"/>
    <mergeCell ref="E138:E140"/>
    <mergeCell ref="F138:F140"/>
    <mergeCell ref="G138:G140"/>
    <mergeCell ref="H138:H140"/>
    <mergeCell ref="I138:I140"/>
    <mergeCell ref="J138:J140"/>
    <mergeCell ref="K138:K140"/>
    <mergeCell ref="B123:C123"/>
    <mergeCell ref="G123:I123"/>
    <mergeCell ref="D128:D129"/>
    <mergeCell ref="E128:E129"/>
    <mergeCell ref="F128:F129"/>
    <mergeCell ref="G128:G129"/>
    <mergeCell ref="H128:H129"/>
    <mergeCell ref="I128:I129"/>
    <mergeCell ref="J128:J129"/>
    <mergeCell ref="K117:K119"/>
    <mergeCell ref="B121:C121"/>
    <mergeCell ref="G121:I121"/>
    <mergeCell ref="B122:C122"/>
    <mergeCell ref="G122:I122"/>
    <mergeCell ref="D117:D119"/>
    <mergeCell ref="E117:E119"/>
    <mergeCell ref="F117:F119"/>
    <mergeCell ref="G117:G119"/>
    <mergeCell ref="H117:H119"/>
    <mergeCell ref="I117:I119"/>
    <mergeCell ref="B110:C110"/>
    <mergeCell ref="G110:I110"/>
    <mergeCell ref="B111:C111"/>
    <mergeCell ref="G111:I111"/>
    <mergeCell ref="B112:C112"/>
    <mergeCell ref="G112:I112"/>
    <mergeCell ref="J117:J119"/>
    <mergeCell ref="B101:C101"/>
    <mergeCell ref="G101:I101"/>
    <mergeCell ref="B102:C102"/>
    <mergeCell ref="G102:I102"/>
    <mergeCell ref="B103:C103"/>
    <mergeCell ref="G103:I103"/>
    <mergeCell ref="G96:G99"/>
    <mergeCell ref="H96:H99"/>
    <mergeCell ref="I96:I99"/>
    <mergeCell ref="B89:C89"/>
    <mergeCell ref="G89:I89"/>
    <mergeCell ref="D83:D87"/>
    <mergeCell ref="E83:E87"/>
    <mergeCell ref="F83:F87"/>
    <mergeCell ref="J96:J99"/>
    <mergeCell ref="K96:K99"/>
    <mergeCell ref="B90:C90"/>
    <mergeCell ref="G90:I90"/>
    <mergeCell ref="B91:C91"/>
    <mergeCell ref="D97:D99"/>
    <mergeCell ref="E97:E99"/>
    <mergeCell ref="G91:I91"/>
    <mergeCell ref="F97:F99"/>
    <mergeCell ref="J73:J74"/>
    <mergeCell ref="K73:K74"/>
    <mergeCell ref="B76:C76"/>
    <mergeCell ref="G76:I76"/>
    <mergeCell ref="G83:G87"/>
    <mergeCell ref="H83:H87"/>
    <mergeCell ref="B77:C77"/>
    <mergeCell ref="G77:I77"/>
    <mergeCell ref="B78:C78"/>
    <mergeCell ref="G78:I78"/>
    <mergeCell ref="I83:I87"/>
    <mergeCell ref="J83:J87"/>
    <mergeCell ref="K83:K87"/>
    <mergeCell ref="B67:C67"/>
    <mergeCell ref="G67:I67"/>
    <mergeCell ref="B68:C68"/>
    <mergeCell ref="G68:I68"/>
    <mergeCell ref="D73:D74"/>
    <mergeCell ref="E73:E74"/>
    <mergeCell ref="F73:F74"/>
    <mergeCell ref="G73:G74"/>
    <mergeCell ref="H73:H74"/>
    <mergeCell ref="I73:I74"/>
    <mergeCell ref="B55:C55"/>
    <mergeCell ref="G55:I55"/>
    <mergeCell ref="H60:H63"/>
    <mergeCell ref="I60:I63"/>
    <mergeCell ref="J60:J63"/>
    <mergeCell ref="K60:K63"/>
    <mergeCell ref="B66:C66"/>
    <mergeCell ref="G66:I66"/>
    <mergeCell ref="D60:D63"/>
    <mergeCell ref="E60:E63"/>
    <mergeCell ref="F60:F63"/>
    <mergeCell ref="G60:G63"/>
    <mergeCell ref="J48:J51"/>
    <mergeCell ref="K48:K51"/>
    <mergeCell ref="B53:C53"/>
    <mergeCell ref="G53:I53"/>
    <mergeCell ref="D48:D51"/>
    <mergeCell ref="E48:E51"/>
    <mergeCell ref="F48:F51"/>
    <mergeCell ref="G48:G51"/>
    <mergeCell ref="B54:C54"/>
    <mergeCell ref="G54:I54"/>
    <mergeCell ref="B41:C41"/>
    <mergeCell ref="G41:I41"/>
    <mergeCell ref="D36:D39"/>
    <mergeCell ref="E36:E39"/>
    <mergeCell ref="B42:C42"/>
    <mergeCell ref="G42:I42"/>
    <mergeCell ref="B43:C43"/>
    <mergeCell ref="G43:I43"/>
    <mergeCell ref="H48:H51"/>
    <mergeCell ref="I48:I51"/>
    <mergeCell ref="J24:J27"/>
    <mergeCell ref="K24:K27"/>
    <mergeCell ref="B29:C29"/>
    <mergeCell ref="G29:I29"/>
    <mergeCell ref="F36:F39"/>
    <mergeCell ref="G36:G39"/>
    <mergeCell ref="B30:C30"/>
    <mergeCell ref="G30:I30"/>
    <mergeCell ref="B31:C31"/>
    <mergeCell ref="G31:I31"/>
    <mergeCell ref="H36:H39"/>
    <mergeCell ref="I36:I39"/>
    <mergeCell ref="J36:J39"/>
    <mergeCell ref="K36:K39"/>
    <mergeCell ref="B17:C17"/>
    <mergeCell ref="G17:I17"/>
    <mergeCell ref="B18:C18"/>
    <mergeCell ref="G18:I18"/>
    <mergeCell ref="B19:C19"/>
    <mergeCell ref="G19:I19"/>
    <mergeCell ref="D24:D27"/>
    <mergeCell ref="E24:E27"/>
    <mergeCell ref="F24:F27"/>
    <mergeCell ref="G24:G27"/>
    <mergeCell ref="H24:H27"/>
    <mergeCell ref="I24:I27"/>
    <mergeCell ref="J12:J13"/>
    <mergeCell ref="K12:K13"/>
    <mergeCell ref="D14:D15"/>
    <mergeCell ref="E14:E15"/>
    <mergeCell ref="F14:F15"/>
    <mergeCell ref="G14:G15"/>
    <mergeCell ref="H14:H15"/>
    <mergeCell ref="I14:I15"/>
    <mergeCell ref="J14:J15"/>
    <mergeCell ref="K14:K15"/>
    <mergeCell ref="B1:B3"/>
    <mergeCell ref="B5:C7"/>
    <mergeCell ref="G5:I5"/>
    <mergeCell ref="G6:I6"/>
    <mergeCell ref="G7:I7"/>
    <mergeCell ref="D12:D13"/>
    <mergeCell ref="E12:E13"/>
    <mergeCell ref="F12:F13"/>
    <mergeCell ref="G12:G13"/>
    <mergeCell ref="H12:H13"/>
    <mergeCell ref="I12:I13"/>
  </mergeCells>
  <pageMargins left="0.19652777777777777" right="0.19652777777777777" top="0.19652777777777777" bottom="0.19652777777777777" header="0.51180555555555551" footer="0"/>
  <pageSetup paperSize="9" firstPageNumber="0" fitToHeight="0" orientation="portrait" horizontalDpi="300" verticalDpi="300"/>
  <headerFooter alignWithMargins="0">
    <oddFooter>&amp;CEGO - &amp;P / &amp;N</oddFooter>
  </headerFooter>
  <rowBreaks count="1" manualBreakCount="1">
    <brk id="44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150"/>
  <sheetViews>
    <sheetView zoomScale="90" zoomScaleNormal="90" zoomScaleSheetLayoutView="70" workbookViewId="0">
      <selection activeCell="E25" sqref="E25:E28"/>
    </sheetView>
  </sheetViews>
  <sheetFormatPr defaultRowHeight="15.75" x14ac:dyDescent="0.2"/>
  <cols>
    <col min="1" max="1" width="20.42578125" style="51" customWidth="1"/>
    <col min="2" max="2" width="39.85546875" style="51" customWidth="1"/>
    <col min="3" max="3" width="0.85546875" style="51" customWidth="1"/>
    <col min="4" max="4" width="17.5703125" style="51" customWidth="1"/>
    <col min="5" max="5" width="14" style="51" customWidth="1"/>
    <col min="6" max="6" width="13.5703125" style="51" customWidth="1"/>
    <col min="7" max="7" width="11.42578125" style="51" customWidth="1"/>
    <col min="8" max="8" width="10.85546875" style="51" customWidth="1"/>
    <col min="9" max="9" width="11.28515625" style="51" customWidth="1"/>
    <col min="10" max="10" width="12.140625" style="51" customWidth="1"/>
    <col min="11" max="11" width="15.85546875" style="51" customWidth="1"/>
    <col min="12" max="13" width="0" style="52" hidden="1" customWidth="1"/>
    <col min="14" max="14" width="9" style="52" customWidth="1"/>
    <col min="15" max="16384" width="9.140625" style="52"/>
  </cols>
  <sheetData>
    <row r="1" spans="1:11" s="149" customFormat="1" ht="59.25" customHeight="1" thickBot="1" x14ac:dyDescent="0.25">
      <c r="A1" s="55" t="str">
        <f>[1]Traduzioni!$B$4</f>
        <v>СЕРИЯ</v>
      </c>
      <c r="B1" s="516" t="s">
        <v>767</v>
      </c>
      <c r="C1" s="56"/>
      <c r="D1" s="517" t="str">
        <f>[1]Traduzioni!$B$101</f>
        <v>КЕРАМОГРАНИТ ОКРАШЕННЫЙ В МАССЕ</v>
      </c>
      <c r="E1" s="517"/>
      <c r="F1" s="517"/>
      <c r="G1" s="517"/>
      <c r="H1" s="517"/>
      <c r="I1" s="57"/>
      <c r="J1" s="57"/>
      <c r="K1" s="58"/>
    </row>
    <row r="2" spans="1:11" s="149" customFormat="1" ht="26.25" hidden="1" customHeight="1" thickBot="1" x14ac:dyDescent="0.25">
      <c r="A2" s="60" t="str">
        <f>[1]Traduzioni!$A$4</f>
        <v>SERIE</v>
      </c>
      <c r="B2" s="516"/>
      <c r="C2" s="61"/>
      <c r="D2" s="518" t="str">
        <f>[1]Traduzioni!$A$101</f>
        <v xml:space="preserve"> Gres Porcellanato colorato in massa         Full Body Coloured Porcelain Stoneware</v>
      </c>
      <c r="E2" s="518"/>
      <c r="F2" s="518"/>
      <c r="G2" s="518"/>
      <c r="H2" s="518"/>
      <c r="I2" s="62"/>
      <c r="J2" s="62"/>
      <c r="K2" s="63"/>
    </row>
    <row r="3" spans="1:11" s="149" customFormat="1" ht="31.5" customHeight="1" thickBot="1" x14ac:dyDescent="0.25">
      <c r="A3" s="64" t="str">
        <f>[1]Traduzioni!$C$4</f>
        <v xml:space="preserve">SERIES </v>
      </c>
      <c r="B3" s="516"/>
      <c r="C3" s="65"/>
      <c r="D3" s="519" t="str">
        <f>[1]Traduzioni!$A$3</f>
        <v>Цены, включая НДС - Prezzi IVA compresa - Prices VAT included</v>
      </c>
      <c r="E3" s="519"/>
      <c r="F3" s="519"/>
      <c r="G3" s="519"/>
      <c r="H3" s="519"/>
      <c r="I3" s="519"/>
      <c r="J3" s="519"/>
      <c r="K3" s="519"/>
    </row>
    <row r="4" spans="1:11" s="149" customFormat="1" ht="16.5" thickBot="1" x14ac:dyDescent="0.25">
      <c r="A4" s="66"/>
      <c r="B4" s="66"/>
      <c r="C4" s="66"/>
      <c r="D4" s="51"/>
      <c r="E4" s="66"/>
      <c r="F4" s="66"/>
      <c r="G4" s="66"/>
      <c r="H4" s="66"/>
      <c r="I4" s="66"/>
      <c r="J4" s="51"/>
      <c r="K4" s="66"/>
    </row>
    <row r="5" spans="1:11" s="59" customFormat="1" ht="36" customHeight="1" thickBot="1" x14ac:dyDescent="0.25">
      <c r="A5" s="68" t="str">
        <f>[1]Traduzioni!$B$5</f>
        <v>ФОРМАТ</v>
      </c>
      <c r="B5" s="476" t="s">
        <v>515</v>
      </c>
      <c r="C5" s="476"/>
      <c r="D5" s="69" t="str">
        <f>[1]Traduzioni!$B$6</f>
        <v>ОБРАБОТКА:</v>
      </c>
      <c r="E5" s="69"/>
      <c r="F5" s="69"/>
      <c r="G5" s="477" t="str">
        <f>[1]Traduzioni!$B$16</f>
        <v>Натуральная</v>
      </c>
      <c r="H5" s="477"/>
      <c r="I5" s="477"/>
      <c r="J5" s="71"/>
      <c r="K5" s="72"/>
    </row>
    <row r="6" spans="1:11" s="59" customFormat="1" ht="0.75" customHeight="1" thickBot="1" x14ac:dyDescent="0.25">
      <c r="A6" s="73" t="str">
        <f>[1]Traduzioni!$A$5</f>
        <v>FORMATO</v>
      </c>
      <c r="B6" s="476"/>
      <c r="C6" s="476"/>
      <c r="D6" s="74" t="str">
        <f>[1]Traduzioni!$A$6</f>
        <v>FINITURA:</v>
      </c>
      <c r="E6" s="74"/>
      <c r="F6" s="74"/>
      <c r="G6" s="478" t="str">
        <f>[1]Traduzioni!$A$16</f>
        <v>Naturale</v>
      </c>
      <c r="H6" s="478"/>
      <c r="I6" s="478"/>
      <c r="J6" s="76"/>
      <c r="K6" s="77"/>
    </row>
    <row r="7" spans="1:11" s="59" customFormat="1" ht="42" hidden="1" customHeight="1" thickBot="1" x14ac:dyDescent="0.25">
      <c r="A7" s="78" t="str">
        <f>[1]Traduzioni!$C$5</f>
        <v>SIZE</v>
      </c>
      <c r="B7" s="476"/>
      <c r="C7" s="476"/>
      <c r="D7" s="118" t="str">
        <f>[1]Traduzioni!$C$6</f>
        <v>FINISH:</v>
      </c>
      <c r="E7" s="79"/>
      <c r="F7" s="79"/>
      <c r="G7" s="479" t="str">
        <f>[1]Traduzioni!$C$16</f>
        <v>Matt</v>
      </c>
      <c r="H7" s="479"/>
      <c r="I7" s="479"/>
      <c r="J7" s="81"/>
      <c r="K7" s="82"/>
    </row>
    <row r="8" spans="1:11" s="67" customFormat="1" ht="13.5" hidden="1" customHeight="1" thickBot="1" x14ac:dyDescent="0.25">
      <c r="A8" s="66"/>
      <c r="B8" s="66"/>
      <c r="C8" s="66"/>
      <c r="D8" s="51"/>
      <c r="E8" s="66"/>
      <c r="F8" s="66"/>
      <c r="G8" s="66"/>
      <c r="H8" s="66"/>
      <c r="I8" s="66"/>
      <c r="J8" s="51"/>
      <c r="K8" s="66"/>
    </row>
    <row r="9" spans="1:11" s="51" customFormat="1" ht="43.5" customHeight="1" x14ac:dyDescent="0.2">
      <c r="A9" s="83" t="str">
        <f>[1]Traduzioni!$B$7</f>
        <v>КОД</v>
      </c>
      <c r="B9" s="84" t="str">
        <f>[1]Traduzioni!$B$8</f>
        <v>АРТИКУЛ</v>
      </c>
      <c r="C9" s="85"/>
      <c r="D9" s="83" t="str">
        <f>[1]Traduzioni!$B$9</f>
        <v>ЕД.ИЗМ.</v>
      </c>
      <c r="E9" s="86" t="str">
        <f>[1]Traduzioni!$B$10</f>
        <v>РУБЛИ</v>
      </c>
      <c r="F9" s="86" t="str">
        <f>[1]Traduzioni!$B$10</f>
        <v>РУБЛИ</v>
      </c>
      <c r="G9" s="87" t="str">
        <f>[1]Traduzioni!$B$13</f>
        <v>Штук в коробке</v>
      </c>
      <c r="H9" s="87" t="str">
        <f>[1]Traduzioni!$B$14</f>
        <v>М2 в коробке</v>
      </c>
      <c r="I9" s="87" t="str">
        <f>[1]Traduzioni!$B$15</f>
        <v>М2 в паллете</v>
      </c>
      <c r="J9" s="87" t="str">
        <f>[1]Traduzioni!$B$11</f>
        <v>Минималь-ный заказ</v>
      </c>
      <c r="K9" s="87" t="str">
        <f>[1]Traduzioni!$B$12</f>
        <v>Продается только коробками</v>
      </c>
    </row>
    <row r="10" spans="1:11" s="51" customFormat="1" ht="1.5" customHeight="1" thickBot="1" x14ac:dyDescent="0.25">
      <c r="A10" s="88" t="str">
        <f>[1]Traduzioni!$A$7</f>
        <v>CODICE</v>
      </c>
      <c r="B10" s="89" t="str">
        <f>[1]Traduzioni!$A$8</f>
        <v>ARTICOLO</v>
      </c>
      <c r="C10" s="90"/>
      <c r="D10" s="88" t="str">
        <f>[1]Traduzioni!$A$9</f>
        <v>U.M.</v>
      </c>
      <c r="E10" s="91" t="str">
        <f>[1]Traduzioni!$A$10</f>
        <v>RUBLI</v>
      </c>
      <c r="F10" s="91" t="str">
        <f>[1]Traduzioni!$A$10</f>
        <v>RUBLI</v>
      </c>
      <c r="G10" s="92" t="str">
        <f>[1]Traduzioni!$A$13</f>
        <v>Pz per scatola</v>
      </c>
      <c r="H10" s="92" t="str">
        <f>[1]Traduzioni!$A$14</f>
        <v>Mq per scatola</v>
      </c>
      <c r="I10" s="92" t="str">
        <f>[1]Traduzioni!$A$15</f>
        <v>Mq per pallet</v>
      </c>
      <c r="J10" s="92" t="str">
        <f>[1]Traduzioni!$A$11</f>
        <v>Ordine minimo</v>
      </c>
      <c r="K10" s="92" t="str">
        <f>[1]Traduzioni!$A$12</f>
        <v>Venduto solo a scatole intere</v>
      </c>
    </row>
    <row r="11" spans="1:11" s="51" customFormat="1" ht="21" hidden="1" customHeight="1" thickBot="1" x14ac:dyDescent="0.25">
      <c r="A11" s="93" t="str">
        <f>[1]Traduzioni!$C$7</f>
        <v>CODE</v>
      </c>
      <c r="B11" s="94" t="str">
        <f>[1]Traduzioni!$C$8</f>
        <v>ITEM</v>
      </c>
      <c r="C11" s="95"/>
      <c r="D11" s="93" t="str">
        <f>[1]Traduzioni!$C$9</f>
        <v>U.M.</v>
      </c>
      <c r="E11" s="96" t="str">
        <f>[1]Traduzioni!$C$10</f>
        <v>RUBLES</v>
      </c>
      <c r="F11" s="96" t="str">
        <f>[1]Traduzioni!$C$10</f>
        <v>RUBLES</v>
      </c>
      <c r="G11" s="97" t="str">
        <f>[1]Traduzioni!$C$13</f>
        <v>Pieces in a box</v>
      </c>
      <c r="H11" s="97" t="str">
        <f>[1]Traduzioni!$C$14</f>
        <v xml:space="preserve">Sqm in a box </v>
      </c>
      <c r="I11" s="97" t="str">
        <f>[1]Traduzioni!$C$15</f>
        <v xml:space="preserve">Sqm per pallet </v>
      </c>
      <c r="J11" s="97" t="str">
        <f>[1]Traduzioni!$C$11</f>
        <v>Min. Qty to be ordered</v>
      </c>
      <c r="K11" s="97" t="str">
        <f>[1]Traduzioni!$C$12</f>
        <v>Sold for full boxes only</v>
      </c>
    </row>
    <row r="12" spans="1:11" s="67" customFormat="1" ht="33.75" customHeight="1" thickBot="1" x14ac:dyDescent="0.25">
      <c r="A12" s="98">
        <v>610010000399</v>
      </c>
      <c r="B12" s="99" t="s">
        <v>768</v>
      </c>
      <c r="C12" s="100"/>
      <c r="D12" s="484" t="str">
        <f>[1]Traduzioni!$A$89</f>
        <v>М2</v>
      </c>
      <c r="E12" s="520">
        <v>807</v>
      </c>
      <c r="F12" s="482">
        <v>726</v>
      </c>
      <c r="G12" s="484">
        <v>13</v>
      </c>
      <c r="H12" s="484">
        <v>1.17</v>
      </c>
      <c r="I12" s="484">
        <v>56.16</v>
      </c>
      <c r="J12" s="484" t="str">
        <f>[1]Traduzioni!$A$87</f>
        <v>паллета  pallet</v>
      </c>
      <c r="K12" s="484" t="s">
        <v>769</v>
      </c>
    </row>
    <row r="13" spans="1:11" s="51" customFormat="1" ht="32.25" thickBot="1" x14ac:dyDescent="0.25">
      <c r="A13" s="98">
        <v>610010000400</v>
      </c>
      <c r="B13" s="99" t="s">
        <v>770</v>
      </c>
      <c r="C13" s="107"/>
      <c r="D13" s="484"/>
      <c r="E13" s="520"/>
      <c r="F13" s="482"/>
      <c r="G13" s="484"/>
      <c r="H13" s="484"/>
      <c r="I13" s="484"/>
      <c r="J13" s="484"/>
      <c r="K13" s="484"/>
    </row>
    <row r="14" spans="1:11" s="51" customFormat="1" ht="32.25" thickBot="1" x14ac:dyDescent="0.25">
      <c r="A14" s="98">
        <v>610010000401</v>
      </c>
      <c r="B14" s="99" t="s">
        <v>771</v>
      </c>
      <c r="C14" s="107"/>
      <c r="D14" s="484"/>
      <c r="E14" s="520"/>
      <c r="F14" s="482"/>
      <c r="G14" s="484"/>
      <c r="H14" s="484"/>
      <c r="I14" s="484"/>
      <c r="J14" s="484"/>
      <c r="K14" s="484"/>
    </row>
    <row r="15" spans="1:11" s="51" customFormat="1" ht="31.5" x14ac:dyDescent="0.2">
      <c r="A15" s="98">
        <v>610010000403</v>
      </c>
      <c r="B15" s="99" t="s">
        <v>772</v>
      </c>
      <c r="C15" s="107"/>
      <c r="D15" s="484"/>
      <c r="E15" s="520"/>
      <c r="F15" s="482"/>
      <c r="G15" s="484"/>
      <c r="H15" s="484"/>
      <c r="I15" s="484"/>
      <c r="J15" s="484"/>
      <c r="K15" s="484"/>
    </row>
    <row r="16" spans="1:11" ht="34.5" customHeight="1" x14ac:dyDescent="0.2">
      <c r="A16" s="98">
        <v>610010000402</v>
      </c>
      <c r="B16" s="99" t="s">
        <v>773</v>
      </c>
      <c r="C16" s="107"/>
      <c r="D16" s="112" t="str">
        <f>[1]Traduzioni!$A$89</f>
        <v>М2</v>
      </c>
      <c r="E16" s="150">
        <v>899</v>
      </c>
      <c r="F16" s="110">
        <v>809</v>
      </c>
      <c r="G16" s="112">
        <v>13</v>
      </c>
      <c r="H16" s="112">
        <v>1.17</v>
      </c>
      <c r="I16" s="112">
        <v>56.16</v>
      </c>
      <c r="J16" s="112" t="str">
        <f>[1]Traduzioni!$A$87</f>
        <v>паллета  pallet</v>
      </c>
      <c r="K16" s="112" t="s">
        <v>769</v>
      </c>
    </row>
    <row r="17" spans="1:11" ht="26.65" customHeight="1" thickBot="1" x14ac:dyDescent="0.25">
      <c r="A17" s="66"/>
      <c r="B17" s="66"/>
      <c r="C17" s="66"/>
      <c r="E17" s="113"/>
      <c r="F17" s="113"/>
      <c r="G17" s="66"/>
      <c r="H17" s="66"/>
      <c r="I17" s="66"/>
      <c r="K17" s="66"/>
    </row>
    <row r="18" spans="1:11" ht="37.5" customHeight="1" thickBot="1" x14ac:dyDescent="0.25">
      <c r="A18" s="68" t="str">
        <f>[1]Traduzioni!$B$5</f>
        <v>ФОРМАТ</v>
      </c>
      <c r="B18" s="476" t="s">
        <v>531</v>
      </c>
      <c r="C18" s="476"/>
      <c r="D18" s="114" t="str">
        <f>[1]Traduzioni!$B$6</f>
        <v>ОБРАБОТКА:</v>
      </c>
      <c r="E18" s="115"/>
      <c r="F18" s="115"/>
      <c r="G18" s="477" t="str">
        <f>[1]Traduzioni!$B$16</f>
        <v>Натуральная</v>
      </c>
      <c r="H18" s="477"/>
      <c r="I18" s="477"/>
      <c r="J18" s="71"/>
      <c r="K18" s="72"/>
    </row>
    <row r="19" spans="1:11" ht="26.25" hidden="1" customHeight="1" thickBot="1" x14ac:dyDescent="0.25">
      <c r="A19" s="73" t="str">
        <f>[1]Traduzioni!$A$5</f>
        <v>FORMATO</v>
      </c>
      <c r="B19" s="476"/>
      <c r="C19" s="476"/>
      <c r="D19" s="116" t="str">
        <f>[1]Traduzioni!$A$6</f>
        <v>FINITURA:</v>
      </c>
      <c r="E19" s="117"/>
      <c r="F19" s="117"/>
      <c r="G19" s="478" t="str">
        <f>[1]Traduzioni!$A$16</f>
        <v>Naturale</v>
      </c>
      <c r="H19" s="478"/>
      <c r="I19" s="478"/>
      <c r="J19" s="76"/>
      <c r="K19" s="77"/>
    </row>
    <row r="20" spans="1:11" ht="26.25" hidden="1" customHeight="1" thickBot="1" x14ac:dyDescent="0.25">
      <c r="A20" s="78" t="str">
        <f>[1]Traduzioni!$C$5</f>
        <v>SIZE</v>
      </c>
      <c r="B20" s="476"/>
      <c r="C20" s="476"/>
      <c r="D20" s="118" t="str">
        <f>[1]Traduzioni!$C$6</f>
        <v>FINISH:</v>
      </c>
      <c r="E20" s="119"/>
      <c r="F20" s="119"/>
      <c r="G20" s="479" t="str">
        <f>[1]Traduzioni!$C$16</f>
        <v>Matt</v>
      </c>
      <c r="H20" s="479"/>
      <c r="I20" s="479"/>
      <c r="J20" s="81"/>
      <c r="K20" s="82"/>
    </row>
    <row r="21" spans="1:11" s="67" customFormat="1" ht="19.5" customHeight="1" thickBot="1" x14ac:dyDescent="0.25">
      <c r="A21" s="66"/>
      <c r="B21" s="66"/>
      <c r="C21" s="66"/>
      <c r="D21" s="51"/>
      <c r="E21" s="113"/>
      <c r="F21" s="113"/>
      <c r="G21" s="66"/>
      <c r="H21" s="66"/>
      <c r="I21" s="66"/>
      <c r="J21" s="51"/>
      <c r="K21" s="66"/>
    </row>
    <row r="22" spans="1:11" s="51" customFormat="1" ht="41.25" customHeight="1" thickBot="1" x14ac:dyDescent="0.25">
      <c r="A22" s="83" t="str">
        <f>[1]Traduzioni!$B$7</f>
        <v>КОД</v>
      </c>
      <c r="B22" s="84" t="str">
        <f>[1]Traduzioni!$B$8</f>
        <v>АРТИКУЛ</v>
      </c>
      <c r="C22" s="85"/>
      <c r="D22" s="83" t="str">
        <f>[1]Traduzioni!$B$9</f>
        <v>ЕД.ИЗМ.</v>
      </c>
      <c r="E22" s="120" t="str">
        <f>[1]Traduzioni!$B$10</f>
        <v>РУБЛИ</v>
      </c>
      <c r="F22" s="120" t="str">
        <f>[1]Traduzioni!$B$10</f>
        <v>РУБЛИ</v>
      </c>
      <c r="G22" s="87" t="str">
        <f>[1]Traduzioni!$B$13</f>
        <v>Штук в коробке</v>
      </c>
      <c r="H22" s="87" t="str">
        <f>[1]Traduzioni!$B$14</f>
        <v>М2 в коробке</v>
      </c>
      <c r="I22" s="87" t="str">
        <f>[1]Traduzioni!$B$15</f>
        <v>М2 в паллете</v>
      </c>
      <c r="J22" s="87" t="str">
        <f>[1]Traduzioni!$B$11</f>
        <v>Минималь-ный заказ</v>
      </c>
      <c r="K22" s="87" t="str">
        <f>[1]Traduzioni!$B$12</f>
        <v>Продается только коробками</v>
      </c>
    </row>
    <row r="23" spans="1:11" s="51" customFormat="1" ht="28.5" hidden="1" customHeight="1" thickBot="1" x14ac:dyDescent="0.25">
      <c r="A23" s="88" t="str">
        <f>[1]Traduzioni!$A$7</f>
        <v>CODICE</v>
      </c>
      <c r="B23" s="89" t="str">
        <f>[1]Traduzioni!$A$8</f>
        <v>ARTICOLO</v>
      </c>
      <c r="C23" s="90"/>
      <c r="D23" s="88" t="str">
        <f>[1]Traduzioni!$A$9</f>
        <v>U.M.</v>
      </c>
      <c r="E23" s="121" t="str">
        <f>[1]Traduzioni!$A$10</f>
        <v>RUBLI</v>
      </c>
      <c r="F23" s="121" t="str">
        <f>[1]Traduzioni!$A$10</f>
        <v>RUBLI</v>
      </c>
      <c r="G23" s="92" t="str">
        <f>[1]Traduzioni!$A$13</f>
        <v>Pz per scatola</v>
      </c>
      <c r="H23" s="92" t="str">
        <f>[1]Traduzioni!$A$14</f>
        <v>Mq per scatola</v>
      </c>
      <c r="I23" s="92" t="str">
        <f>[1]Traduzioni!$A$15</f>
        <v>Mq per pallet</v>
      </c>
      <c r="J23" s="92" t="str">
        <f>[1]Traduzioni!$A$11</f>
        <v>Ordine minimo</v>
      </c>
      <c r="K23" s="92" t="str">
        <f>[1]Traduzioni!$A$12</f>
        <v>Venduto solo a scatole intere</v>
      </c>
    </row>
    <row r="24" spans="1:11" s="51" customFormat="1" ht="27" hidden="1" customHeight="1" thickBot="1" x14ac:dyDescent="0.25">
      <c r="A24" s="93" t="str">
        <f>[1]Traduzioni!$C$7</f>
        <v>CODE</v>
      </c>
      <c r="B24" s="94" t="str">
        <f>[1]Traduzioni!$C$8</f>
        <v>ITEM</v>
      </c>
      <c r="C24" s="95"/>
      <c r="D24" s="93" t="str">
        <f>[1]Traduzioni!$C$9</f>
        <v>U.M.</v>
      </c>
      <c r="E24" s="122" t="str">
        <f>[1]Traduzioni!$C$10</f>
        <v>RUBLES</v>
      </c>
      <c r="F24" s="122" t="str">
        <f>[1]Traduzioni!$C$10</f>
        <v>RUBLES</v>
      </c>
      <c r="G24" s="97" t="str">
        <f>[1]Traduzioni!$C$13</f>
        <v>Pieces in a box</v>
      </c>
      <c r="H24" s="97" t="str">
        <f>[1]Traduzioni!$C$14</f>
        <v xml:space="preserve">Sqm in a box </v>
      </c>
      <c r="I24" s="97" t="str">
        <f>[1]Traduzioni!$C$15</f>
        <v xml:space="preserve">Sqm per pallet </v>
      </c>
      <c r="J24" s="97" t="str">
        <f>[1]Traduzioni!$C$11</f>
        <v>Min. Qty to be ordered</v>
      </c>
      <c r="K24" s="97" t="str">
        <f>[1]Traduzioni!$C$12</f>
        <v>Sold for full boxes only</v>
      </c>
    </row>
    <row r="25" spans="1:11" s="67" customFormat="1" ht="33.75" customHeight="1" thickBot="1" x14ac:dyDescent="0.25">
      <c r="A25" s="98">
        <v>610010000404</v>
      </c>
      <c r="B25" s="99" t="s">
        <v>768</v>
      </c>
      <c r="C25" s="100"/>
      <c r="D25" s="484" t="str">
        <f>[1]Traduzioni!$A$89</f>
        <v>М2</v>
      </c>
      <c r="E25" s="520">
        <v>905</v>
      </c>
      <c r="F25" s="482">
        <v>815</v>
      </c>
      <c r="G25" s="484">
        <v>5</v>
      </c>
      <c r="H25" s="484">
        <v>1.012</v>
      </c>
      <c r="I25" s="484">
        <v>33.396000000000001</v>
      </c>
      <c r="J25" s="484" t="str">
        <f>[1]Traduzioni!$A$87</f>
        <v>паллета  pallet</v>
      </c>
      <c r="K25" s="484" t="s">
        <v>769</v>
      </c>
    </row>
    <row r="26" spans="1:11" s="51" customFormat="1" ht="32.25" thickBot="1" x14ac:dyDescent="0.25">
      <c r="A26" s="98">
        <v>610010000405</v>
      </c>
      <c r="B26" s="99" t="s">
        <v>770</v>
      </c>
      <c r="C26" s="107"/>
      <c r="D26" s="484"/>
      <c r="E26" s="520"/>
      <c r="F26" s="482"/>
      <c r="G26" s="484"/>
      <c r="H26" s="484"/>
      <c r="I26" s="484"/>
      <c r="J26" s="484"/>
      <c r="K26" s="484"/>
    </row>
    <row r="27" spans="1:11" s="51" customFormat="1" ht="32.25" thickBot="1" x14ac:dyDescent="0.25">
      <c r="A27" s="98">
        <v>610010000406</v>
      </c>
      <c r="B27" s="99" t="s">
        <v>771</v>
      </c>
      <c r="C27" s="107"/>
      <c r="D27" s="484"/>
      <c r="E27" s="520"/>
      <c r="F27" s="482"/>
      <c r="G27" s="484"/>
      <c r="H27" s="484"/>
      <c r="I27" s="484"/>
      <c r="J27" s="484"/>
      <c r="K27" s="484"/>
    </row>
    <row r="28" spans="1:11" s="51" customFormat="1" ht="31.5" x14ac:dyDescent="0.2">
      <c r="A28" s="98">
        <v>610010000408</v>
      </c>
      <c r="B28" s="99" t="s">
        <v>772</v>
      </c>
      <c r="C28" s="107"/>
      <c r="D28" s="484"/>
      <c r="E28" s="520"/>
      <c r="F28" s="482"/>
      <c r="G28" s="484"/>
      <c r="H28" s="484"/>
      <c r="I28" s="484"/>
      <c r="J28" s="484"/>
      <c r="K28" s="484"/>
    </row>
    <row r="29" spans="1:11" ht="31.5" customHeight="1" x14ac:dyDescent="0.2">
      <c r="A29" s="98">
        <v>610010000407</v>
      </c>
      <c r="B29" s="99" t="s">
        <v>773</v>
      </c>
      <c r="C29" s="107"/>
      <c r="D29" s="112" t="str">
        <f>[1]Traduzioni!$A$89</f>
        <v>М2</v>
      </c>
      <c r="E29" s="150">
        <v>999</v>
      </c>
      <c r="F29" s="110">
        <v>899</v>
      </c>
      <c r="G29" s="112">
        <v>5</v>
      </c>
      <c r="H29" s="112">
        <v>1.012</v>
      </c>
      <c r="I29" s="112">
        <v>33.396000000000001</v>
      </c>
      <c r="J29" s="112" t="str">
        <f>[1]Traduzioni!$A$87</f>
        <v>паллета  pallet</v>
      </c>
      <c r="K29" s="112" t="s">
        <v>769</v>
      </c>
    </row>
    <row r="30" spans="1:11" ht="33.75" customHeight="1" thickBot="1" x14ac:dyDescent="0.25">
      <c r="A30" s="66"/>
      <c r="B30" s="66"/>
      <c r="C30" s="66"/>
      <c r="E30" s="113"/>
      <c r="F30" s="113"/>
      <c r="G30" s="66"/>
      <c r="H30" s="66"/>
      <c r="I30" s="66"/>
      <c r="K30" s="66"/>
    </row>
    <row r="31" spans="1:11" ht="32.25" customHeight="1" thickBot="1" x14ac:dyDescent="0.25">
      <c r="A31" s="68" t="str">
        <f>[1]Traduzioni!$B$5</f>
        <v>ФОРМАТ</v>
      </c>
      <c r="B31" s="490" t="str">
        <f>[1]Traduzioni!B29</f>
        <v>Плинтус 7,2х30</v>
      </c>
      <c r="C31" s="490"/>
      <c r="D31" s="114" t="str">
        <f>[1]Traduzioni!$B$6</f>
        <v>ОБРАБОТКА:</v>
      </c>
      <c r="E31" s="115"/>
      <c r="F31" s="115"/>
      <c r="G31" s="477" t="str">
        <f>[1]Traduzioni!$B$16</f>
        <v>Натуральная</v>
      </c>
      <c r="H31" s="477"/>
      <c r="I31" s="477"/>
      <c r="J31" s="71"/>
      <c r="K31" s="72"/>
    </row>
    <row r="32" spans="1:11" ht="33.75" hidden="1" customHeight="1" thickBot="1" x14ac:dyDescent="0.25">
      <c r="A32" s="73" t="str">
        <f>[1]Traduzioni!$A$5</f>
        <v>FORMATO</v>
      </c>
      <c r="B32" s="491" t="str">
        <f>[1]Traduzioni!A29</f>
        <v>Battiscopa 7,2x30</v>
      </c>
      <c r="C32" s="491"/>
      <c r="D32" s="116" t="str">
        <f>[1]Traduzioni!$A$6</f>
        <v>FINITURA:</v>
      </c>
      <c r="E32" s="117"/>
      <c r="F32" s="117"/>
      <c r="G32" s="478" t="str">
        <f>[1]Traduzioni!$A$16</f>
        <v>Naturale</v>
      </c>
      <c r="H32" s="478"/>
      <c r="I32" s="478"/>
      <c r="J32" s="76"/>
      <c r="K32" s="77"/>
    </row>
    <row r="33" spans="1:11" ht="33.75" hidden="1" customHeight="1" thickBot="1" x14ac:dyDescent="0.25">
      <c r="A33" s="78" t="str">
        <f>[1]Traduzioni!$C$5</f>
        <v>SIZE</v>
      </c>
      <c r="B33" s="492" t="str">
        <f>[1]Traduzioni!C29</f>
        <v>Bullnose 7,2x30</v>
      </c>
      <c r="C33" s="492"/>
      <c r="D33" s="118" t="str">
        <f>[1]Traduzioni!$C$6</f>
        <v>FINISH:</v>
      </c>
      <c r="E33" s="119"/>
      <c r="F33" s="119"/>
      <c r="G33" s="479" t="str">
        <f>[1]Traduzioni!$C$16</f>
        <v>Matt</v>
      </c>
      <c r="H33" s="479"/>
      <c r="I33" s="479"/>
      <c r="J33" s="81"/>
      <c r="K33" s="82"/>
    </row>
    <row r="34" spans="1:11" s="67" customFormat="1" ht="19.5" hidden="1" customHeight="1" thickBot="1" x14ac:dyDescent="0.25">
      <c r="A34" s="66"/>
      <c r="B34" s="66"/>
      <c r="C34" s="66"/>
      <c r="D34" s="51"/>
      <c r="E34" s="113"/>
      <c r="F34" s="113"/>
      <c r="G34" s="66"/>
      <c r="H34" s="66"/>
      <c r="I34" s="66"/>
      <c r="J34" s="51"/>
      <c r="K34" s="66"/>
    </row>
    <row r="35" spans="1:11" s="51" customFormat="1" ht="40.5" customHeight="1" x14ac:dyDescent="0.2">
      <c r="A35" s="83" t="str">
        <f>[1]Traduzioni!$B$7</f>
        <v>КОД</v>
      </c>
      <c r="B35" s="84" t="str">
        <f>[1]Traduzioni!$B$8</f>
        <v>АРТИКУЛ</v>
      </c>
      <c r="C35" s="85"/>
      <c r="D35" s="83" t="str">
        <f>[1]Traduzioni!$B$9</f>
        <v>ЕД.ИЗМ.</v>
      </c>
      <c r="E35" s="120" t="str">
        <f>[1]Traduzioni!$B$10</f>
        <v>РУБЛИ</v>
      </c>
      <c r="F35" s="120" t="str">
        <f>[1]Traduzioni!$B$10</f>
        <v>РУБЛИ</v>
      </c>
      <c r="G35" s="87" t="str">
        <f>[1]Traduzioni!$B$13</f>
        <v>Штук в коробке</v>
      </c>
      <c r="H35" s="87" t="s">
        <v>680</v>
      </c>
      <c r="I35" s="87" t="s">
        <v>681</v>
      </c>
      <c r="J35" s="87" t="str">
        <f>[1]Traduzioni!$B$11</f>
        <v>Минималь-ный заказ</v>
      </c>
      <c r="K35" s="87" t="str">
        <f>[1]Traduzioni!$B$12</f>
        <v>Продается только коробками</v>
      </c>
    </row>
    <row r="36" spans="1:11" s="51" customFormat="1" ht="0.75" customHeight="1" thickBot="1" x14ac:dyDescent="0.25">
      <c r="A36" s="88" t="str">
        <f>[1]Traduzioni!$A$7</f>
        <v>CODICE</v>
      </c>
      <c r="B36" s="89" t="str">
        <f>[1]Traduzioni!$A$8</f>
        <v>ARTICOLO</v>
      </c>
      <c r="C36" s="90"/>
      <c r="D36" s="88" t="str">
        <f>[1]Traduzioni!$A$9</f>
        <v>U.M.</v>
      </c>
      <c r="E36" s="121" t="str">
        <f>[1]Traduzioni!$A$10</f>
        <v>RUBLI</v>
      </c>
      <c r="F36" s="121" t="str">
        <f>[1]Traduzioni!$A$10</f>
        <v>RUBLI</v>
      </c>
      <c r="G36" s="92" t="str">
        <f>[1]Traduzioni!$A$13</f>
        <v>Pz per scatola</v>
      </c>
      <c r="H36" s="92" t="s">
        <v>682</v>
      </c>
      <c r="I36" s="92" t="s">
        <v>683</v>
      </c>
      <c r="J36" s="92" t="str">
        <f>[1]Traduzioni!$A$11</f>
        <v>Ordine minimo</v>
      </c>
      <c r="K36" s="92" t="str">
        <f>[1]Traduzioni!$A$12</f>
        <v>Venduto solo a scatole intere</v>
      </c>
    </row>
    <row r="37" spans="1:11" s="51" customFormat="1" ht="12.75" hidden="1" customHeight="1" thickBot="1" x14ac:dyDescent="0.25">
      <c r="A37" s="93" t="str">
        <f>[1]Traduzioni!$C$7</f>
        <v>CODE</v>
      </c>
      <c r="B37" s="94" t="str">
        <f>[1]Traduzioni!$C$8</f>
        <v>ITEM</v>
      </c>
      <c r="C37" s="95"/>
      <c r="D37" s="93" t="str">
        <f>[1]Traduzioni!$C$9</f>
        <v>U.M.</v>
      </c>
      <c r="E37" s="122" t="str">
        <f>[1]Traduzioni!$C$10</f>
        <v>RUBLES</v>
      </c>
      <c r="F37" s="122" t="str">
        <f>[1]Traduzioni!$C$10</f>
        <v>RUBLES</v>
      </c>
      <c r="G37" s="97" t="str">
        <f>[1]Traduzioni!$C$13</f>
        <v>Pieces in a box</v>
      </c>
      <c r="H37" s="97" t="s">
        <v>684</v>
      </c>
      <c r="I37" s="97" t="s">
        <v>685</v>
      </c>
      <c r="J37" s="97" t="str">
        <f>[1]Traduzioni!$C$11</f>
        <v>Min. Qty to be ordered</v>
      </c>
      <c r="K37" s="97" t="str">
        <f>[1]Traduzioni!$C$12</f>
        <v>Sold for full boxes only</v>
      </c>
    </row>
    <row r="38" spans="1:11" s="67" customFormat="1" ht="33" customHeight="1" thickBot="1" x14ac:dyDescent="0.25">
      <c r="A38" s="98">
        <v>620130000139</v>
      </c>
      <c r="B38" s="99" t="s">
        <v>774</v>
      </c>
      <c r="C38" s="100"/>
      <c r="D38" s="495" t="s">
        <v>687</v>
      </c>
      <c r="E38" s="497">
        <v>392</v>
      </c>
      <c r="F38" s="482">
        <v>359</v>
      </c>
      <c r="G38" s="495">
        <v>30</v>
      </c>
      <c r="H38" s="495">
        <v>9</v>
      </c>
      <c r="I38" s="495">
        <v>594</v>
      </c>
      <c r="J38" s="495" t="str">
        <f>[1]Traduzioni!$A$88</f>
        <v>Коробко  Scatola   Box</v>
      </c>
      <c r="K38" s="495" t="str">
        <f>[1]Traduzioni!$A$85</f>
        <v>да - sì - yes</v>
      </c>
    </row>
    <row r="39" spans="1:11" s="51" customFormat="1" ht="32.25" thickBot="1" x14ac:dyDescent="0.25">
      <c r="A39" s="98">
        <v>620130000140</v>
      </c>
      <c r="B39" s="99" t="s">
        <v>775</v>
      </c>
      <c r="C39" s="107"/>
      <c r="D39" s="495"/>
      <c r="E39" s="497"/>
      <c r="F39" s="482"/>
      <c r="G39" s="495"/>
      <c r="H39" s="495"/>
      <c r="I39" s="495"/>
      <c r="J39" s="495"/>
      <c r="K39" s="495"/>
    </row>
    <row r="40" spans="1:11" s="51" customFormat="1" ht="32.25" thickBot="1" x14ac:dyDescent="0.25">
      <c r="A40" s="98">
        <v>620130000141</v>
      </c>
      <c r="B40" s="99" t="s">
        <v>776</v>
      </c>
      <c r="C40" s="107"/>
      <c r="D40" s="495"/>
      <c r="E40" s="497"/>
      <c r="F40" s="482"/>
      <c r="G40" s="495"/>
      <c r="H40" s="495"/>
      <c r="I40" s="495"/>
      <c r="J40" s="495"/>
      <c r="K40" s="495"/>
    </row>
    <row r="41" spans="1:11" s="51" customFormat="1" ht="33.75" customHeight="1" thickBot="1" x14ac:dyDescent="0.25">
      <c r="A41" s="98">
        <v>620130000143</v>
      </c>
      <c r="B41" s="99" t="s">
        <v>777</v>
      </c>
      <c r="C41" s="107"/>
      <c r="D41" s="495"/>
      <c r="E41" s="497"/>
      <c r="F41" s="482"/>
      <c r="G41" s="495"/>
      <c r="H41" s="495"/>
      <c r="I41" s="495"/>
      <c r="J41" s="495"/>
      <c r="K41" s="495"/>
    </row>
    <row r="42" spans="1:11" ht="33.75" customHeight="1" x14ac:dyDescent="0.2">
      <c r="A42" s="98">
        <v>620130000142</v>
      </c>
      <c r="B42" s="99" t="s">
        <v>778</v>
      </c>
      <c r="C42" s="107"/>
      <c r="D42" s="495"/>
      <c r="E42" s="497"/>
      <c r="F42" s="482"/>
      <c r="G42" s="495"/>
      <c r="H42" s="495"/>
      <c r="I42" s="495"/>
      <c r="J42" s="495"/>
      <c r="K42" s="495"/>
    </row>
    <row r="43" spans="1:11" ht="26.65" customHeight="1" thickBot="1" x14ac:dyDescent="0.25">
      <c r="A43" s="66"/>
      <c r="B43" s="66"/>
      <c r="C43" s="66"/>
      <c r="E43" s="113"/>
      <c r="F43" s="113"/>
      <c r="G43" s="66"/>
      <c r="H43" s="66"/>
      <c r="I43" s="66"/>
      <c r="K43" s="66"/>
    </row>
    <row r="44" spans="1:11" ht="25.5" customHeight="1" x14ac:dyDescent="0.2">
      <c r="A44" s="68" t="str">
        <f>[1]Traduzioni!$B$5</f>
        <v>ФОРМАТ</v>
      </c>
      <c r="B44" s="490" t="str">
        <f>[1]Traduzioni!$B$32</f>
        <v>Ступень 30x31,5</v>
      </c>
      <c r="C44" s="490"/>
      <c r="D44" s="114" t="str">
        <f>[1]Traduzioni!$B$6</f>
        <v>ОБРАБОТКА:</v>
      </c>
      <c r="E44" s="115"/>
      <c r="F44" s="115"/>
      <c r="G44" s="477" t="str">
        <f>[1]Traduzioni!$B$16</f>
        <v>Натуральная</v>
      </c>
      <c r="H44" s="477"/>
      <c r="I44" s="477"/>
      <c r="J44" s="71"/>
      <c r="K44" s="72"/>
    </row>
    <row r="45" spans="1:11" ht="26.25" hidden="1" customHeight="1" x14ac:dyDescent="0.2">
      <c r="A45" s="73" t="str">
        <f>[1]Traduzioni!$A$5</f>
        <v>FORMATO</v>
      </c>
      <c r="B45" s="491" t="str">
        <f>[1]Traduzioni!$A$32</f>
        <v>Scalino 30x31,5</v>
      </c>
      <c r="C45" s="491"/>
      <c r="D45" s="116" t="str">
        <f>[1]Traduzioni!$A$6</f>
        <v>FINITURA:</v>
      </c>
      <c r="E45" s="117"/>
      <c r="F45" s="117"/>
      <c r="G45" s="478" t="str">
        <f>[1]Traduzioni!$A$16</f>
        <v>Naturale</v>
      </c>
      <c r="H45" s="478"/>
      <c r="I45" s="478"/>
      <c r="J45" s="76"/>
      <c r="K45" s="77"/>
    </row>
    <row r="46" spans="1:11" ht="26.25" hidden="1" customHeight="1" thickBot="1" x14ac:dyDescent="0.25">
      <c r="A46" s="78" t="str">
        <f>[1]Traduzioni!$C$5</f>
        <v>SIZE</v>
      </c>
      <c r="B46" s="492" t="str">
        <f>[1]Traduzioni!$C$32</f>
        <v>Step Tread 30x31,5</v>
      </c>
      <c r="C46" s="492"/>
      <c r="D46" s="118" t="str">
        <f>[1]Traduzioni!$C$6</f>
        <v>FINISH:</v>
      </c>
      <c r="E46" s="119"/>
      <c r="F46" s="119"/>
      <c r="G46" s="479" t="str">
        <f>[1]Traduzioni!$C$16</f>
        <v>Matt</v>
      </c>
      <c r="H46" s="479"/>
      <c r="I46" s="479"/>
      <c r="J46" s="81"/>
      <c r="K46" s="82"/>
    </row>
    <row r="47" spans="1:11" s="67" customFormat="1" ht="15" customHeight="1" thickBot="1" x14ac:dyDescent="0.25">
      <c r="A47" s="66"/>
      <c r="B47" s="66"/>
      <c r="C47" s="66"/>
      <c r="D47" s="51"/>
      <c r="E47" s="113"/>
      <c r="F47" s="113"/>
      <c r="G47" s="66"/>
      <c r="H47" s="66"/>
      <c r="I47" s="66"/>
      <c r="J47" s="51"/>
      <c r="K47" s="66"/>
    </row>
    <row r="48" spans="1:11" s="51" customFormat="1" ht="50.25" customHeight="1" x14ac:dyDescent="0.2">
      <c r="A48" s="83" t="str">
        <f>[1]Traduzioni!$B$7</f>
        <v>КОД</v>
      </c>
      <c r="B48" s="84" t="str">
        <f>[1]Traduzioni!$B$8</f>
        <v>АРТИКУЛ</v>
      </c>
      <c r="C48" s="85"/>
      <c r="D48" s="83" t="str">
        <f>[1]Traduzioni!$B$9</f>
        <v>ЕД.ИЗМ.</v>
      </c>
      <c r="E48" s="120" t="str">
        <f>[1]Traduzioni!$B$10</f>
        <v>РУБЛИ</v>
      </c>
      <c r="F48" s="120" t="str">
        <f>[1]Traduzioni!$B$10</f>
        <v>РУБЛИ</v>
      </c>
      <c r="G48" s="87" t="str">
        <f>[1]Traduzioni!$B$13</f>
        <v>Штук в коробке</v>
      </c>
      <c r="H48" s="87" t="s">
        <v>680</v>
      </c>
      <c r="I48" s="87" t="s">
        <v>681</v>
      </c>
      <c r="J48" s="87" t="str">
        <f>[1]Traduzioni!$B$11</f>
        <v>Минималь-ный заказ</v>
      </c>
      <c r="K48" s="87" t="str">
        <f>[1]Traduzioni!$B$12</f>
        <v>Продается только коробками</v>
      </c>
    </row>
    <row r="49" spans="1:11" s="51" customFormat="1" ht="0.75" customHeight="1" thickBot="1" x14ac:dyDescent="0.25">
      <c r="A49" s="88" t="str">
        <f>[1]Traduzioni!$A$7</f>
        <v>CODICE</v>
      </c>
      <c r="B49" s="89" t="str">
        <f>[1]Traduzioni!$A$8</f>
        <v>ARTICOLO</v>
      </c>
      <c r="C49" s="90"/>
      <c r="D49" s="88" t="str">
        <f>[1]Traduzioni!$A$9</f>
        <v>U.M.</v>
      </c>
      <c r="E49" s="121" t="str">
        <f>[1]Traduzioni!$A$10</f>
        <v>RUBLI</v>
      </c>
      <c r="F49" s="121" t="str">
        <f>[1]Traduzioni!$A$10</f>
        <v>RUBLI</v>
      </c>
      <c r="G49" s="92" t="str">
        <f>[1]Traduzioni!$A$13</f>
        <v>Pz per scatola</v>
      </c>
      <c r="H49" s="92" t="s">
        <v>682</v>
      </c>
      <c r="I49" s="92" t="s">
        <v>683</v>
      </c>
      <c r="J49" s="92" t="str">
        <f>[1]Traduzioni!$A$11</f>
        <v>Ordine minimo</v>
      </c>
      <c r="K49" s="92" t="str">
        <f>[1]Traduzioni!$A$12</f>
        <v>Venduto solo a scatole intere</v>
      </c>
    </row>
    <row r="50" spans="1:11" s="51" customFormat="1" ht="21" hidden="1" customHeight="1" thickBot="1" x14ac:dyDescent="0.25">
      <c r="A50" s="93" t="str">
        <f>[1]Traduzioni!$C$7</f>
        <v>CODE</v>
      </c>
      <c r="B50" s="94" t="str">
        <f>[1]Traduzioni!$C$8</f>
        <v>ITEM</v>
      </c>
      <c r="C50" s="95"/>
      <c r="D50" s="93" t="str">
        <f>[1]Traduzioni!$C$9</f>
        <v>U.M.</v>
      </c>
      <c r="E50" s="122" t="str">
        <f>[1]Traduzioni!$C$10</f>
        <v>RUBLES</v>
      </c>
      <c r="F50" s="122" t="str">
        <f>[1]Traduzioni!$C$10</f>
        <v>RUBLES</v>
      </c>
      <c r="G50" s="92" t="str">
        <f>[1]Traduzioni!$C$13</f>
        <v>Pieces in a box</v>
      </c>
      <c r="H50" s="92" t="s">
        <v>684</v>
      </c>
      <c r="I50" s="92" t="s">
        <v>685</v>
      </c>
      <c r="J50" s="92" t="str">
        <f>[1]Traduzioni!$C$11</f>
        <v>Min. Qty to be ordered</v>
      </c>
      <c r="K50" s="92" t="str">
        <f>[1]Traduzioni!$C$12</f>
        <v>Sold for full boxes only</v>
      </c>
    </row>
    <row r="51" spans="1:11" s="67" customFormat="1" ht="0.75" hidden="1" customHeight="1" thickBot="1" x14ac:dyDescent="0.25">
      <c r="A51" s="151">
        <v>620070000061</v>
      </c>
      <c r="B51" s="99" t="s">
        <v>779</v>
      </c>
      <c r="C51" s="152"/>
      <c r="D51" s="521" t="s">
        <v>701</v>
      </c>
      <c r="E51" s="522">
        <v>775</v>
      </c>
      <c r="F51" s="523">
        <v>697</v>
      </c>
      <c r="G51" s="495">
        <v>6</v>
      </c>
      <c r="H51" s="495"/>
      <c r="I51" s="495"/>
      <c r="J51" s="495" t="s">
        <v>780</v>
      </c>
      <c r="K51" s="495" t="s">
        <v>769</v>
      </c>
    </row>
    <row r="52" spans="1:11" s="51" customFormat="1" ht="32.25" thickBot="1" x14ac:dyDescent="0.25">
      <c r="A52" s="151">
        <v>620070000062</v>
      </c>
      <c r="B52" s="99" t="s">
        <v>781</v>
      </c>
      <c r="C52" s="155"/>
      <c r="D52" s="521"/>
      <c r="E52" s="522"/>
      <c r="F52" s="523"/>
      <c r="G52" s="495"/>
      <c r="H52" s="495"/>
      <c r="I52" s="495"/>
      <c r="J52" s="495"/>
      <c r="K52" s="495"/>
    </row>
    <row r="53" spans="1:11" s="51" customFormat="1" ht="32.25" thickBot="1" x14ac:dyDescent="0.25">
      <c r="A53" s="151">
        <v>620070000063</v>
      </c>
      <c r="B53" s="99" t="s">
        <v>782</v>
      </c>
      <c r="C53" s="155"/>
      <c r="D53" s="521"/>
      <c r="E53" s="522"/>
      <c r="F53" s="523"/>
      <c r="G53" s="495"/>
      <c r="H53" s="495"/>
      <c r="I53" s="495"/>
      <c r="J53" s="495"/>
      <c r="K53" s="495"/>
    </row>
    <row r="54" spans="1:11" s="51" customFormat="1" ht="32.25" thickBot="1" x14ac:dyDescent="0.25">
      <c r="A54" s="151">
        <v>620070000065</v>
      </c>
      <c r="B54" s="99" t="s">
        <v>783</v>
      </c>
      <c r="C54" s="155"/>
      <c r="D54" s="521"/>
      <c r="E54" s="522"/>
      <c r="F54" s="523"/>
      <c r="G54" s="495"/>
      <c r="H54" s="495"/>
      <c r="I54" s="495"/>
      <c r="J54" s="495"/>
      <c r="K54" s="495"/>
    </row>
    <row r="55" spans="1:11" ht="36.75" customHeight="1" x14ac:dyDescent="0.2">
      <c r="A55" s="151">
        <v>620070000064</v>
      </c>
      <c r="B55" s="99" t="s">
        <v>784</v>
      </c>
      <c r="C55" s="155"/>
      <c r="D55" s="521"/>
      <c r="E55" s="522"/>
      <c r="F55" s="523"/>
      <c r="G55" s="495"/>
      <c r="H55" s="495"/>
      <c r="I55" s="495"/>
      <c r="J55" s="495"/>
      <c r="K55" s="495"/>
    </row>
    <row r="56" spans="1:11" ht="36.75" customHeight="1" thickBot="1" x14ac:dyDescent="0.25">
      <c r="A56" s="66"/>
      <c r="B56" s="66"/>
      <c r="C56" s="66"/>
      <c r="E56" s="113"/>
      <c r="F56" s="113"/>
      <c r="G56" s="66"/>
      <c r="H56" s="66"/>
      <c r="I56" s="66"/>
      <c r="K56" s="66"/>
    </row>
    <row r="57" spans="1:11" ht="50.25" customHeight="1" thickBot="1" x14ac:dyDescent="0.25">
      <c r="A57" s="68" t="str">
        <f>[1]Traduzioni!$B$5</f>
        <v>ФОРМАТ</v>
      </c>
      <c r="B57" s="490" t="str">
        <f>[1]Traduzioni!$B$33</f>
        <v>Ступень Угловая 31,5x31,5</v>
      </c>
      <c r="C57" s="490"/>
      <c r="D57" s="114" t="str">
        <f>[1]Traduzioni!$B$6</f>
        <v>ОБРАБОТКА:</v>
      </c>
      <c r="E57" s="115"/>
      <c r="F57" s="115"/>
      <c r="G57" s="477" t="str">
        <f>[1]Traduzioni!$B$16</f>
        <v>Натуральная</v>
      </c>
      <c r="H57" s="477"/>
      <c r="I57" s="477"/>
      <c r="J57" s="71"/>
      <c r="K57" s="72"/>
    </row>
    <row r="58" spans="1:11" ht="38.25" hidden="1" customHeight="1" thickBot="1" x14ac:dyDescent="0.25">
      <c r="A58" s="73" t="str">
        <f>[1]Traduzioni!$A$5</f>
        <v>FORMATO</v>
      </c>
      <c r="B58" s="491" t="str">
        <f>[1]Traduzioni!$A$33</f>
        <v>Scalino angolare 31,5x31,5</v>
      </c>
      <c r="C58" s="491"/>
      <c r="D58" s="116" t="str">
        <f>[1]Traduzioni!$A$6</f>
        <v>FINITURA:</v>
      </c>
      <c r="E58" s="117"/>
      <c r="F58" s="117"/>
      <c r="G58" s="478" t="str">
        <f>[1]Traduzioni!$A$16</f>
        <v>Naturale</v>
      </c>
      <c r="H58" s="478"/>
      <c r="I58" s="478"/>
      <c r="J58" s="76"/>
      <c r="K58" s="77"/>
    </row>
    <row r="59" spans="1:11" ht="35.25" hidden="1" customHeight="1" thickBot="1" x14ac:dyDescent="0.25">
      <c r="A59" s="78" t="str">
        <f>[1]Traduzioni!$C$5</f>
        <v>SIZE</v>
      </c>
      <c r="B59" s="492" t="str">
        <f>[1]Traduzioni!$C$33</f>
        <v>Step Tread Corner 31,5x31,5</v>
      </c>
      <c r="C59" s="492"/>
      <c r="D59" s="118" t="str">
        <f>[1]Traduzioni!$C$6</f>
        <v>FINISH:</v>
      </c>
      <c r="E59" s="119"/>
      <c r="F59" s="119"/>
      <c r="G59" s="479" t="str">
        <f>[1]Traduzioni!$C$16</f>
        <v>Matt</v>
      </c>
      <c r="H59" s="479"/>
      <c r="I59" s="479"/>
      <c r="J59" s="81"/>
      <c r="K59" s="82"/>
    </row>
    <row r="60" spans="1:11" s="67" customFormat="1" ht="29.25" hidden="1" customHeight="1" thickBot="1" x14ac:dyDescent="0.25">
      <c r="A60" s="66"/>
      <c r="B60" s="66"/>
      <c r="C60" s="66"/>
      <c r="D60" s="51"/>
      <c r="E60" s="113"/>
      <c r="F60" s="113"/>
      <c r="G60" s="66"/>
      <c r="H60" s="66"/>
      <c r="I60" s="66"/>
      <c r="J60" s="51"/>
      <c r="K60" s="66"/>
    </row>
    <row r="61" spans="1:11" s="51" customFormat="1" ht="43.5" customHeight="1" thickBot="1" x14ac:dyDescent="0.25">
      <c r="A61" s="83" t="str">
        <f>[1]Traduzioni!$B$7</f>
        <v>КОД</v>
      </c>
      <c r="B61" s="84" t="str">
        <f>[1]Traduzioni!$B$8</f>
        <v>АРТИКУЛ</v>
      </c>
      <c r="C61" s="85"/>
      <c r="D61" s="83" t="str">
        <f>[1]Traduzioni!$B$9</f>
        <v>ЕД.ИЗМ.</v>
      </c>
      <c r="E61" s="120" t="str">
        <f>[1]Traduzioni!$B$10</f>
        <v>РУБЛИ</v>
      </c>
      <c r="F61" s="120" t="str">
        <f>[1]Traduzioni!$B$10</f>
        <v>РУБЛИ</v>
      </c>
      <c r="G61" s="87" t="str">
        <f>[1]Traduzioni!$B$13</f>
        <v>Штук в коробке</v>
      </c>
      <c r="H61" s="87" t="s">
        <v>680</v>
      </c>
      <c r="I61" s="87" t="s">
        <v>681</v>
      </c>
      <c r="J61" s="87" t="str">
        <f>[1]Traduzioni!$B$11</f>
        <v>Минималь-ный заказ</v>
      </c>
      <c r="K61" s="87" t="str">
        <f>[1]Traduzioni!$B$12</f>
        <v>Продается только коробками</v>
      </c>
    </row>
    <row r="62" spans="1:11" s="51" customFormat="1" ht="44.25" hidden="1" customHeight="1" thickBot="1" x14ac:dyDescent="0.25">
      <c r="A62" s="88" t="str">
        <f>[1]Traduzioni!$A$7</f>
        <v>CODICE</v>
      </c>
      <c r="B62" s="89" t="str">
        <f>[1]Traduzioni!$A$8</f>
        <v>ARTICOLO</v>
      </c>
      <c r="C62" s="90"/>
      <c r="D62" s="88" t="str">
        <f>[1]Traduzioni!$A$9</f>
        <v>U.M.</v>
      </c>
      <c r="E62" s="121" t="str">
        <f>[1]Traduzioni!$A$10</f>
        <v>RUBLI</v>
      </c>
      <c r="F62" s="121" t="str">
        <f>[1]Traduzioni!$A$10</f>
        <v>RUBLI</v>
      </c>
      <c r="G62" s="92" t="str">
        <f>[1]Traduzioni!$A$13</f>
        <v>Pz per scatola</v>
      </c>
      <c r="H62" s="92" t="s">
        <v>682</v>
      </c>
      <c r="I62" s="92" t="s">
        <v>683</v>
      </c>
      <c r="J62" s="92" t="str">
        <f>[1]Traduzioni!$A$11</f>
        <v>Ordine minimo</v>
      </c>
      <c r="K62" s="92" t="str">
        <f>[1]Traduzioni!$A$12</f>
        <v>Venduto solo a scatole intere</v>
      </c>
    </row>
    <row r="63" spans="1:11" s="51" customFormat="1" ht="44.25" hidden="1" customHeight="1" thickBot="1" x14ac:dyDescent="0.25">
      <c r="A63" s="93" t="str">
        <f>[1]Traduzioni!$C$7</f>
        <v>CODE</v>
      </c>
      <c r="B63" s="94" t="str">
        <f>[1]Traduzioni!$C$8</f>
        <v>ITEM</v>
      </c>
      <c r="C63" s="95"/>
      <c r="D63" s="93" t="str">
        <f>[1]Traduzioni!$C$9</f>
        <v>U.M.</v>
      </c>
      <c r="E63" s="122" t="str">
        <f>[1]Traduzioni!$C$10</f>
        <v>RUBLES</v>
      </c>
      <c r="F63" s="122" t="str">
        <f>[1]Traduzioni!$C$10</f>
        <v>RUBLES</v>
      </c>
      <c r="G63" s="97" t="str">
        <f>[1]Traduzioni!$C$13</f>
        <v>Pieces in a box</v>
      </c>
      <c r="H63" s="97" t="s">
        <v>684</v>
      </c>
      <c r="I63" s="97" t="s">
        <v>685</v>
      </c>
      <c r="J63" s="97" t="str">
        <f>[1]Traduzioni!$C$11</f>
        <v>Min. Qty to be ordered</v>
      </c>
      <c r="K63" s="97" t="str">
        <f>[1]Traduzioni!$C$12</f>
        <v>Sold for full boxes only</v>
      </c>
    </row>
    <row r="64" spans="1:11" s="67" customFormat="1" ht="36.75" customHeight="1" thickBot="1" x14ac:dyDescent="0.25">
      <c r="A64" s="151">
        <v>620070000066</v>
      </c>
      <c r="B64" s="99" t="s">
        <v>785</v>
      </c>
      <c r="C64" s="152"/>
      <c r="D64" s="521" t="s">
        <v>701</v>
      </c>
      <c r="E64" s="522">
        <v>1425</v>
      </c>
      <c r="F64" s="523">
        <v>1282</v>
      </c>
      <c r="G64" s="495">
        <v>4</v>
      </c>
      <c r="H64" s="495"/>
      <c r="I64" s="495"/>
      <c r="J64" s="495" t="s">
        <v>780</v>
      </c>
      <c r="K64" s="495" t="s">
        <v>769</v>
      </c>
    </row>
    <row r="65" spans="1:11" s="51" customFormat="1" ht="48" thickBot="1" x14ac:dyDescent="0.25">
      <c r="A65" s="151">
        <v>620070000067</v>
      </c>
      <c r="B65" s="99" t="s">
        <v>786</v>
      </c>
      <c r="C65" s="155"/>
      <c r="D65" s="521"/>
      <c r="E65" s="522"/>
      <c r="F65" s="523"/>
      <c r="G65" s="495"/>
      <c r="H65" s="495"/>
      <c r="I65" s="495"/>
      <c r="J65" s="495"/>
      <c r="K65" s="495"/>
    </row>
    <row r="66" spans="1:11" s="51" customFormat="1" ht="48" thickBot="1" x14ac:dyDescent="0.25">
      <c r="A66" s="151">
        <v>620070000068</v>
      </c>
      <c r="B66" s="99" t="s">
        <v>787</v>
      </c>
      <c r="C66" s="155"/>
      <c r="D66" s="521"/>
      <c r="E66" s="522"/>
      <c r="F66" s="523"/>
      <c r="G66" s="495"/>
      <c r="H66" s="495"/>
      <c r="I66" s="495"/>
      <c r="J66" s="495"/>
      <c r="K66" s="495"/>
    </row>
    <row r="67" spans="1:11" s="51" customFormat="1" ht="48" thickBot="1" x14ac:dyDescent="0.25">
      <c r="A67" s="151">
        <v>620070000070</v>
      </c>
      <c r="B67" s="99" t="s">
        <v>788</v>
      </c>
      <c r="C67" s="155"/>
      <c r="D67" s="521"/>
      <c r="E67" s="522"/>
      <c r="F67" s="523"/>
      <c r="G67" s="495"/>
      <c r="H67" s="495"/>
      <c r="I67" s="495"/>
      <c r="J67" s="495"/>
      <c r="K67" s="495"/>
    </row>
    <row r="68" spans="1:11" ht="35.25" customHeight="1" x14ac:dyDescent="0.2">
      <c r="A68" s="151">
        <v>620070000069</v>
      </c>
      <c r="B68" s="99" t="s">
        <v>789</v>
      </c>
      <c r="C68" s="155"/>
      <c r="D68" s="521"/>
      <c r="E68" s="522"/>
      <c r="F68" s="523"/>
      <c r="G68" s="495"/>
      <c r="H68" s="495"/>
      <c r="I68" s="495"/>
      <c r="J68" s="495"/>
      <c r="K68" s="495"/>
    </row>
    <row r="69" spans="1:11" ht="30.6" customHeight="1" thickBot="1" x14ac:dyDescent="0.25">
      <c r="A69" s="66"/>
      <c r="B69" s="66"/>
      <c r="C69" s="66"/>
      <c r="E69" s="113"/>
      <c r="F69" s="113"/>
      <c r="G69" s="66"/>
      <c r="H69" s="66"/>
      <c r="I69" s="66"/>
      <c r="K69" s="66"/>
    </row>
    <row r="70" spans="1:11" ht="30.6" customHeight="1" x14ac:dyDescent="0.2">
      <c r="A70" s="68" t="str">
        <f>[1]Traduzioni!$B$5</f>
        <v>ФОРМАТ</v>
      </c>
      <c r="B70" s="490" t="s">
        <v>790</v>
      </c>
      <c r="C70" s="490"/>
      <c r="D70" s="114" t="str">
        <f>[1]Traduzioni!$B$6</f>
        <v>ОБРАБОТКА:</v>
      </c>
      <c r="E70" s="115"/>
      <c r="F70" s="115"/>
      <c r="G70" s="477" t="str">
        <f>[1]Traduzioni!$B$16</f>
        <v>Натуральная</v>
      </c>
      <c r="H70" s="477"/>
      <c r="I70" s="477"/>
      <c r="J70" s="71"/>
      <c r="K70" s="72"/>
    </row>
    <row r="71" spans="1:11" ht="0.75" customHeight="1" thickBot="1" x14ac:dyDescent="0.25">
      <c r="A71" s="73" t="str">
        <f>[1]Traduzioni!$A$5</f>
        <v>FORMATO</v>
      </c>
      <c r="B71" s="491" t="s">
        <v>791</v>
      </c>
      <c r="C71" s="491"/>
      <c r="D71" s="116" t="str">
        <f>[1]Traduzioni!$A$6</f>
        <v>FINITURA:</v>
      </c>
      <c r="E71" s="117"/>
      <c r="F71" s="117"/>
      <c r="G71" s="478" t="str">
        <f>[1]Traduzioni!$A$16</f>
        <v>Naturale</v>
      </c>
      <c r="H71" s="478"/>
      <c r="I71" s="478"/>
      <c r="J71" s="76"/>
      <c r="K71" s="77"/>
    </row>
    <row r="72" spans="1:11" ht="30" hidden="1" customHeight="1" thickBot="1" x14ac:dyDescent="0.25">
      <c r="A72" s="66"/>
      <c r="B72" s="66"/>
      <c r="C72" s="66"/>
      <c r="E72" s="113"/>
      <c r="F72" s="113"/>
      <c r="G72" s="66"/>
      <c r="H72" s="66"/>
      <c r="I72" s="66"/>
      <c r="K72" s="66"/>
    </row>
    <row r="73" spans="1:11" s="67" customFormat="1" ht="45" customHeight="1" thickBot="1" x14ac:dyDescent="0.25">
      <c r="A73" s="83" t="str">
        <f>[1]Traduzioni!$B$7</f>
        <v>КОД</v>
      </c>
      <c r="B73" s="84" t="str">
        <f>[1]Traduzioni!$B$8</f>
        <v>АРТИКУЛ</v>
      </c>
      <c r="C73" s="85"/>
      <c r="D73" s="83" t="str">
        <f>[1]Traduzioni!$B$9</f>
        <v>ЕД.ИЗМ.</v>
      </c>
      <c r="E73" s="120" t="str">
        <f>[1]Traduzioni!$B$10</f>
        <v>РУБЛИ</v>
      </c>
      <c r="F73" s="120" t="str">
        <f>[1]Traduzioni!$B$10</f>
        <v>РУБЛИ</v>
      </c>
      <c r="G73" s="87" t="str">
        <f>[1]Traduzioni!$B$13</f>
        <v>Штук в коробке</v>
      </c>
      <c r="H73" s="87" t="str">
        <f>[1]Traduzioni!$B$14</f>
        <v>М2 в коробке</v>
      </c>
      <c r="I73" s="87" t="str">
        <f>[1]Traduzioni!$B$15</f>
        <v>М2 в паллете</v>
      </c>
      <c r="J73" s="87" t="str">
        <f>[1]Traduzioni!$B$11</f>
        <v>Минималь-ный заказ</v>
      </c>
      <c r="K73" s="87" t="str">
        <f>[1]Traduzioni!$B$12</f>
        <v>Продается только коробками</v>
      </c>
    </row>
    <row r="74" spans="1:11" s="51" customFormat="1" ht="45" hidden="1" customHeight="1" thickBot="1" x14ac:dyDescent="0.25">
      <c r="A74" s="88" t="str">
        <f>[1]Traduzioni!$A$7</f>
        <v>CODICE</v>
      </c>
      <c r="B74" s="89" t="str">
        <f>[1]Traduzioni!$A$8</f>
        <v>ARTICOLO</v>
      </c>
      <c r="C74" s="90"/>
      <c r="D74" s="88" t="str">
        <f>[1]Traduzioni!$A$9</f>
        <v>U.M.</v>
      </c>
      <c r="E74" s="121" t="str">
        <f>[1]Traduzioni!$A$10</f>
        <v>RUBLI</v>
      </c>
      <c r="F74" s="121" t="str">
        <f>[1]Traduzioni!$A$10</f>
        <v>RUBLI</v>
      </c>
      <c r="G74" s="92" t="str">
        <f>[1]Traduzioni!$A$13</f>
        <v>Pz per scatola</v>
      </c>
      <c r="H74" s="92" t="str">
        <f>[1]Traduzioni!$A$14</f>
        <v>Mq per scatola</v>
      </c>
      <c r="I74" s="92" t="str">
        <f>[1]Traduzioni!$A$15</f>
        <v>Mq per pallet</v>
      </c>
      <c r="J74" s="92" t="str">
        <f>[1]Traduzioni!$A$11</f>
        <v>Ordine minimo</v>
      </c>
      <c r="K74" s="92" t="str">
        <f>[1]Traduzioni!$A$12</f>
        <v>Venduto solo a scatole intere</v>
      </c>
    </row>
    <row r="75" spans="1:11" s="51" customFormat="1" ht="12.75" hidden="1" customHeight="1" thickBot="1" x14ac:dyDescent="0.25">
      <c r="A75" s="93" t="str">
        <f>[1]Traduzioni!$C$7</f>
        <v>CODE</v>
      </c>
      <c r="B75" s="94" t="str">
        <f>[1]Traduzioni!$C$8</f>
        <v>ITEM</v>
      </c>
      <c r="C75" s="95"/>
      <c r="D75" s="93" t="str">
        <f>[1]Traduzioni!$C$9</f>
        <v>U.M.</v>
      </c>
      <c r="E75" s="122" t="str">
        <f>[1]Traduzioni!$C$10</f>
        <v>RUBLES</v>
      </c>
      <c r="F75" s="122" t="str">
        <f>[1]Traduzioni!$C$10</f>
        <v>RUBLES</v>
      </c>
      <c r="G75" s="97" t="str">
        <f>[1]Traduzioni!$C$13</f>
        <v>Pieces in a box</v>
      </c>
      <c r="H75" s="97" t="str">
        <f>[1]Traduzioni!$C$14</f>
        <v xml:space="preserve">Sqm in a box </v>
      </c>
      <c r="I75" s="97" t="str">
        <f>[1]Traduzioni!$C$15</f>
        <v xml:space="preserve">Sqm per pallet </v>
      </c>
      <c r="J75" s="97" t="str">
        <f>[1]Traduzioni!$C$11</f>
        <v>Min. Qty to be ordered</v>
      </c>
      <c r="K75" s="97" t="str">
        <f>[1]Traduzioni!$C$12</f>
        <v>Sold for full boxes only</v>
      </c>
    </row>
    <row r="76" spans="1:11" s="67" customFormat="1" ht="36" customHeight="1" thickBot="1" x14ac:dyDescent="0.25">
      <c r="A76" s="98">
        <v>610110000045</v>
      </c>
      <c r="B76" s="99" t="s">
        <v>792</v>
      </c>
      <c r="C76" s="100"/>
      <c r="D76" s="495" t="s">
        <v>793</v>
      </c>
      <c r="E76" s="497">
        <v>595</v>
      </c>
      <c r="F76" s="482">
        <v>535</v>
      </c>
      <c r="G76" s="495">
        <v>10</v>
      </c>
      <c r="H76" s="495"/>
      <c r="I76" s="513"/>
      <c r="J76" s="495" t="str">
        <f>[1]Traduzioni!$A$88</f>
        <v>Коробко  Scatola   Box</v>
      </c>
      <c r="K76" s="495" t="str">
        <f>[1]Traduzioni!$A$85</f>
        <v>да - sì - yes</v>
      </c>
    </row>
    <row r="77" spans="1:11" s="51" customFormat="1" ht="32.25" thickBot="1" x14ac:dyDescent="0.25">
      <c r="A77" s="98">
        <v>610110000046</v>
      </c>
      <c r="B77" s="99" t="s">
        <v>794</v>
      </c>
      <c r="C77" s="107"/>
      <c r="D77" s="495"/>
      <c r="E77" s="497"/>
      <c r="F77" s="482"/>
      <c r="G77" s="495"/>
      <c r="H77" s="495"/>
      <c r="I77" s="513"/>
      <c r="J77" s="495"/>
      <c r="K77" s="495"/>
    </row>
    <row r="78" spans="1:11" s="51" customFormat="1" ht="32.25" thickBot="1" x14ac:dyDescent="0.25">
      <c r="A78" s="98">
        <v>610110000047</v>
      </c>
      <c r="B78" s="99" t="s">
        <v>795</v>
      </c>
      <c r="C78" s="107"/>
      <c r="D78" s="495"/>
      <c r="E78" s="497"/>
      <c r="F78" s="482"/>
      <c r="G78" s="495"/>
      <c r="H78" s="495"/>
      <c r="I78" s="513"/>
      <c r="J78" s="495"/>
      <c r="K78" s="495"/>
    </row>
    <row r="79" spans="1:11" s="51" customFormat="1" ht="32.25" thickBot="1" x14ac:dyDescent="0.25">
      <c r="A79" s="98">
        <v>610110000049</v>
      </c>
      <c r="B79" s="99" t="s">
        <v>796</v>
      </c>
      <c r="C79" s="107"/>
      <c r="D79" s="495"/>
      <c r="E79" s="497"/>
      <c r="F79" s="482"/>
      <c r="G79" s="495"/>
      <c r="H79" s="495"/>
      <c r="I79" s="513"/>
      <c r="J79" s="495"/>
      <c r="K79" s="495"/>
    </row>
    <row r="80" spans="1:11" ht="34.5" customHeight="1" x14ac:dyDescent="0.2">
      <c r="A80" s="98">
        <v>610110000048</v>
      </c>
      <c r="B80" s="99" t="s">
        <v>797</v>
      </c>
      <c r="C80" s="107"/>
      <c r="D80" s="495"/>
      <c r="E80" s="497"/>
      <c r="F80" s="482"/>
      <c r="G80" s="495"/>
      <c r="H80" s="495"/>
      <c r="I80" s="513"/>
      <c r="J80" s="495"/>
      <c r="K80" s="495"/>
    </row>
    <row r="81" spans="1:11" ht="16.5" thickBot="1" x14ac:dyDescent="0.25">
      <c r="A81" s="66"/>
      <c r="B81" s="127"/>
      <c r="C81" s="127"/>
      <c r="E81" s="113"/>
      <c r="F81" s="113"/>
      <c r="G81" s="66"/>
      <c r="H81" s="66"/>
      <c r="I81" s="66"/>
      <c r="K81" s="66"/>
    </row>
    <row r="82" spans="1:11" ht="35.25" customHeight="1" thickBot="1" x14ac:dyDescent="0.25">
      <c r="A82" s="68" t="str">
        <f>[1]Traduzioni!$B$5</f>
        <v>ФОРМАТ</v>
      </c>
      <c r="B82" s="509" t="str">
        <f>[1]Traduzioni!$B$48</f>
        <v>Бордюр 0,8х45</v>
      </c>
      <c r="C82" s="509"/>
      <c r="D82" s="114" t="s">
        <v>752</v>
      </c>
      <c r="E82" s="115"/>
      <c r="F82" s="115"/>
      <c r="G82" s="477" t="s">
        <v>726</v>
      </c>
      <c r="H82" s="477" t="s">
        <v>697</v>
      </c>
      <c r="I82" s="477" t="s">
        <v>726</v>
      </c>
      <c r="J82" s="71"/>
      <c r="K82" s="72"/>
    </row>
    <row r="83" spans="1:11" s="67" customFormat="1" ht="33.75" hidden="1" customHeight="1" thickBot="1" x14ac:dyDescent="0.25">
      <c r="A83" s="73" t="str">
        <f>[1]Traduzioni!$A$5</f>
        <v>FORMATO</v>
      </c>
      <c r="B83" s="510" t="str">
        <f>[1]Traduzioni!$A$48</f>
        <v>Listello 0,8x45</v>
      </c>
      <c r="C83" s="510"/>
      <c r="D83" s="116" t="s">
        <v>753</v>
      </c>
      <c r="E83" s="117"/>
      <c r="F83" s="117"/>
      <c r="G83" s="478" t="s">
        <v>728</v>
      </c>
      <c r="H83" s="478" t="s">
        <v>697</v>
      </c>
      <c r="I83" s="478" t="s">
        <v>728</v>
      </c>
      <c r="J83" s="76"/>
      <c r="K83" s="77"/>
    </row>
    <row r="84" spans="1:11" s="51" customFormat="1" ht="33" hidden="1" customHeight="1" thickBot="1" x14ac:dyDescent="0.25">
      <c r="A84" s="78" t="str">
        <f>[1]Traduzioni!$C$5</f>
        <v>SIZE</v>
      </c>
      <c r="B84" s="511" t="str">
        <f>[1]Traduzioni!$C$48</f>
        <v>Listello 0,8x45</v>
      </c>
      <c r="C84" s="511"/>
      <c r="D84" s="118" t="s">
        <v>754</v>
      </c>
      <c r="E84" s="119"/>
      <c r="F84" s="119"/>
      <c r="G84" s="479" t="s">
        <v>798</v>
      </c>
      <c r="H84" s="479" t="s">
        <v>697</v>
      </c>
      <c r="I84" s="479" t="s">
        <v>798</v>
      </c>
      <c r="J84" s="81"/>
      <c r="K84" s="82"/>
    </row>
    <row r="85" spans="1:11" ht="16.5" hidden="1" thickBot="1" x14ac:dyDescent="0.25">
      <c r="A85" s="66"/>
      <c r="B85" s="127"/>
      <c r="C85" s="127"/>
      <c r="E85" s="113"/>
      <c r="F85" s="113"/>
      <c r="G85" s="66"/>
      <c r="H85" s="66"/>
      <c r="I85" s="66"/>
      <c r="K85" s="66"/>
    </row>
    <row r="86" spans="1:11" ht="43.5" customHeight="1" thickBot="1" x14ac:dyDescent="0.25">
      <c r="A86" s="83" t="str">
        <f>[1]Traduzioni!$B$7</f>
        <v>КОД</v>
      </c>
      <c r="B86" s="84" t="str">
        <f>[1]Traduzioni!$B$8</f>
        <v>АРТИКУЛ</v>
      </c>
      <c r="C86" s="85"/>
      <c r="D86" s="83" t="str">
        <f>[1]Traduzioni!$B$9</f>
        <v>ЕД.ИЗМ.</v>
      </c>
      <c r="E86" s="120" t="str">
        <f>[1]Traduzioni!$B$10</f>
        <v>РУБЛИ</v>
      </c>
      <c r="F86" s="120" t="str">
        <f>[1]Traduzioni!$B$10</f>
        <v>РУБЛИ</v>
      </c>
      <c r="G86" s="87" t="str">
        <f>[1]Traduzioni!$B$13</f>
        <v>Штук в коробке</v>
      </c>
      <c r="H86" s="87" t="str">
        <f>[1]Traduzioni!$B$14</f>
        <v>М2 в коробке</v>
      </c>
      <c r="I86" s="87" t="str">
        <f>[1]Traduzioni!$B$15</f>
        <v>М2 в паллете</v>
      </c>
      <c r="J86" s="87" t="str">
        <f>[1]Traduzioni!$B$11</f>
        <v>Минималь-ный заказ</v>
      </c>
      <c r="K86" s="87" t="str">
        <f>[1]Traduzioni!$B$12</f>
        <v>Продается только коробками</v>
      </c>
    </row>
    <row r="87" spans="1:11" ht="12.75" hidden="1" customHeight="1" thickBot="1" x14ac:dyDescent="0.25">
      <c r="A87" s="88" t="str">
        <f>[1]Traduzioni!$A$7</f>
        <v>CODICE</v>
      </c>
      <c r="B87" s="89" t="str">
        <f>[1]Traduzioni!$A$8</f>
        <v>ARTICOLO</v>
      </c>
      <c r="C87" s="90"/>
      <c r="D87" s="88" t="str">
        <f>[1]Traduzioni!$A$9</f>
        <v>U.M.</v>
      </c>
      <c r="E87" s="121" t="str">
        <f>[1]Traduzioni!$A$10</f>
        <v>RUBLI</v>
      </c>
      <c r="F87" s="121" t="str">
        <f>[1]Traduzioni!$A$10</f>
        <v>RUBLI</v>
      </c>
      <c r="G87" s="92" t="str">
        <f>[1]Traduzioni!$A$13</f>
        <v>Pz per scatola</v>
      </c>
      <c r="H87" s="92" t="str">
        <f>[1]Traduzioni!$A$14</f>
        <v>Mq per scatola</v>
      </c>
      <c r="I87" s="92" t="str">
        <f>[1]Traduzioni!$A$15</f>
        <v>Mq per pallet</v>
      </c>
      <c r="J87" s="92" t="str">
        <f>[1]Traduzioni!$A$11</f>
        <v>Ordine minimo</v>
      </c>
      <c r="K87" s="92" t="str">
        <f>[1]Traduzioni!$A$12</f>
        <v>Venduto solo a scatole intere</v>
      </c>
    </row>
    <row r="88" spans="1:11" ht="18.75" hidden="1" customHeight="1" thickBot="1" x14ac:dyDescent="0.25">
      <c r="A88" s="93" t="str">
        <f>[1]Traduzioni!$C$7</f>
        <v>CODE</v>
      </c>
      <c r="B88" s="94" t="str">
        <f>[1]Traduzioni!$C$8</f>
        <v>ITEM</v>
      </c>
      <c r="C88" s="95"/>
      <c r="D88" s="93" t="str">
        <f>[1]Traduzioni!$C$9</f>
        <v>U.M.</v>
      </c>
      <c r="E88" s="122" t="str">
        <f>[1]Traduzioni!$C$10</f>
        <v>RUBLES</v>
      </c>
      <c r="F88" s="122" t="str">
        <f>[1]Traduzioni!$C$10</f>
        <v>RUBLES</v>
      </c>
      <c r="G88" s="97" t="str">
        <f>[1]Traduzioni!$C$13</f>
        <v>Pieces in a box</v>
      </c>
      <c r="H88" s="97" t="str">
        <f>[1]Traduzioni!$C$14</f>
        <v xml:space="preserve">Sqm in a box </v>
      </c>
      <c r="I88" s="97" t="str">
        <f>[1]Traduzioni!$C$15</f>
        <v xml:space="preserve">Sqm per pallet </v>
      </c>
      <c r="J88" s="97" t="str">
        <f>[1]Traduzioni!$C$11</f>
        <v>Min. Qty to be ordered</v>
      </c>
      <c r="K88" s="97" t="str">
        <f>[1]Traduzioni!$C$12</f>
        <v>Sold for full boxes only</v>
      </c>
    </row>
    <row r="89" spans="1:11" ht="33" customHeight="1" x14ac:dyDescent="0.2">
      <c r="A89" s="145">
        <v>600100000016</v>
      </c>
      <c r="B89" s="524" t="s">
        <v>799</v>
      </c>
      <c r="C89" s="524"/>
      <c r="D89" s="105" t="str">
        <f>[1]CODE!D223</f>
        <v>шт - pz - pcs</v>
      </c>
      <c r="E89" s="157">
        <v>605</v>
      </c>
      <c r="F89" s="158">
        <v>545</v>
      </c>
      <c r="G89" s="105">
        <f>[1]CODE!G223</f>
        <v>50</v>
      </c>
      <c r="H89" s="105" t="str">
        <f>[1]CODE!H223</f>
        <v>−</v>
      </c>
      <c r="I89" s="105" t="str">
        <f>[1]CODE!I223</f>
        <v>−</v>
      </c>
      <c r="J89" s="105" t="str">
        <f>[1]CODE!J223</f>
        <v>10 шт - pz - pcs</v>
      </c>
      <c r="K89" s="105" t="str">
        <f>[1]CODE!K223</f>
        <v>нет - no</v>
      </c>
    </row>
    <row r="90" spans="1:11" ht="30" customHeight="1" x14ac:dyDescent="0.2">
      <c r="A90" s="145">
        <v>600100000013</v>
      </c>
      <c r="B90" s="525" t="s">
        <v>800</v>
      </c>
      <c r="C90" s="525"/>
      <c r="D90" s="489" t="str">
        <f>[1]CODE!D224</f>
        <v>шт - pz - pcs</v>
      </c>
      <c r="E90" s="486">
        <v>745</v>
      </c>
      <c r="F90" s="487">
        <v>670</v>
      </c>
      <c r="G90" s="489">
        <f>[1]CODE!G224</f>
        <v>50</v>
      </c>
      <c r="H90" s="489" t="str">
        <f>[1]CODE!H224</f>
        <v>−</v>
      </c>
      <c r="I90" s="489" t="str">
        <f>[1]CODE!I224</f>
        <v>−</v>
      </c>
      <c r="J90" s="489" t="str">
        <f>[1]CODE!J224</f>
        <v>10 шт - pz - pcs</v>
      </c>
      <c r="K90" s="489" t="str">
        <f>[1]CODE!K224</f>
        <v>нет - no</v>
      </c>
    </row>
    <row r="91" spans="1:11" ht="32.25" customHeight="1" x14ac:dyDescent="0.2">
      <c r="A91" s="145">
        <v>600100000014</v>
      </c>
      <c r="B91" s="525" t="s">
        <v>801</v>
      </c>
      <c r="C91" s="525"/>
      <c r="D91" s="489"/>
      <c r="E91" s="486">
        <f>[1]CODE!G203</f>
        <v>10</v>
      </c>
      <c r="F91" s="487"/>
      <c r="G91" s="489"/>
      <c r="H91" s="489"/>
      <c r="I91" s="489"/>
      <c r="J91" s="489"/>
      <c r="K91" s="489"/>
    </row>
    <row r="92" spans="1:11" ht="31.5" customHeight="1" x14ac:dyDescent="0.2">
      <c r="A92" s="145">
        <v>600100000015</v>
      </c>
      <c r="B92" s="525" t="s">
        <v>802</v>
      </c>
      <c r="C92" s="525"/>
      <c r="D92" s="489"/>
      <c r="E92" s="486">
        <f>[1]CODE!G204</f>
        <v>0</v>
      </c>
      <c r="F92" s="487"/>
      <c r="G92" s="489"/>
      <c r="H92" s="489"/>
      <c r="I92" s="489"/>
      <c r="J92" s="489"/>
      <c r="K92" s="489"/>
    </row>
    <row r="93" spans="1:11" ht="37.5" customHeight="1" thickBot="1" x14ac:dyDescent="0.25">
      <c r="A93" s="66"/>
      <c r="B93" s="127"/>
      <c r="C93" s="127"/>
      <c r="E93" s="113"/>
      <c r="F93" s="113"/>
      <c r="G93" s="66"/>
      <c r="H93" s="66"/>
      <c r="I93" s="66"/>
      <c r="K93" s="66"/>
    </row>
    <row r="94" spans="1:11" ht="30.75" customHeight="1" thickBot="1" x14ac:dyDescent="0.25">
      <c r="A94" s="68" t="str">
        <f>[1]Traduzioni!$B$5</f>
        <v>ФОРМАТ</v>
      </c>
      <c r="B94" s="509" t="str">
        <f>[1]Traduzioni!$B$44</f>
        <v>Бордюр 2х45</v>
      </c>
      <c r="C94" s="509"/>
      <c r="D94" s="114" t="s">
        <v>752</v>
      </c>
      <c r="E94" s="115"/>
      <c r="F94" s="115"/>
      <c r="G94" s="477" t="s">
        <v>726</v>
      </c>
      <c r="H94" s="477" t="s">
        <v>697</v>
      </c>
      <c r="I94" s="477" t="s">
        <v>726</v>
      </c>
      <c r="J94" s="71"/>
      <c r="K94" s="72"/>
    </row>
    <row r="95" spans="1:11" ht="30" hidden="1" customHeight="1" thickBot="1" x14ac:dyDescent="0.25">
      <c r="A95" s="73" t="str">
        <f>[1]Traduzioni!$A$5</f>
        <v>FORMATO</v>
      </c>
      <c r="B95" s="510" t="str">
        <f>[1]Traduzioni!$A$44</f>
        <v>Listello 2x45</v>
      </c>
      <c r="C95" s="510"/>
      <c r="D95" s="116" t="s">
        <v>753</v>
      </c>
      <c r="E95" s="117"/>
      <c r="F95" s="117"/>
      <c r="G95" s="478" t="s">
        <v>728</v>
      </c>
      <c r="H95" s="478" t="s">
        <v>697</v>
      </c>
      <c r="I95" s="478" t="s">
        <v>728</v>
      </c>
      <c r="J95" s="76"/>
      <c r="K95" s="77"/>
    </row>
    <row r="96" spans="1:11" ht="28.5" hidden="1" customHeight="1" thickBot="1" x14ac:dyDescent="0.25">
      <c r="A96" s="78" t="str">
        <f>[1]Traduzioni!$C$5</f>
        <v>SIZE</v>
      </c>
      <c r="B96" s="511" t="str">
        <f>[1]Traduzioni!$C$44</f>
        <v>Listello 2x45</v>
      </c>
      <c r="C96" s="511"/>
      <c r="D96" s="118" t="s">
        <v>754</v>
      </c>
      <c r="E96" s="119"/>
      <c r="F96" s="119"/>
      <c r="G96" s="479" t="s">
        <v>798</v>
      </c>
      <c r="H96" s="479" t="s">
        <v>697</v>
      </c>
      <c r="I96" s="479" t="s">
        <v>798</v>
      </c>
      <c r="J96" s="81"/>
      <c r="K96" s="82"/>
    </row>
    <row r="97" spans="1:11" ht="16.5" hidden="1" thickBot="1" x14ac:dyDescent="0.25">
      <c r="A97" s="66"/>
      <c r="B97" s="127"/>
      <c r="C97" s="127"/>
      <c r="E97" s="113"/>
      <c r="F97" s="113"/>
      <c r="G97" s="66"/>
      <c r="H97" s="66"/>
      <c r="I97" s="66"/>
      <c r="K97" s="66"/>
    </row>
    <row r="98" spans="1:11" ht="44.25" customHeight="1" thickBot="1" x14ac:dyDescent="0.25">
      <c r="A98" s="83" t="str">
        <f>[1]Traduzioni!$B$7</f>
        <v>КОД</v>
      </c>
      <c r="B98" s="84" t="str">
        <f>[1]Traduzioni!$B$8</f>
        <v>АРТИКУЛ</v>
      </c>
      <c r="C98" s="85"/>
      <c r="D98" s="83" t="str">
        <f>[1]Traduzioni!$B$9</f>
        <v>ЕД.ИЗМ.</v>
      </c>
      <c r="E98" s="120" t="str">
        <f>[1]Traduzioni!$B$10</f>
        <v>РУБЛИ</v>
      </c>
      <c r="F98" s="120" t="str">
        <f>[1]Traduzioni!$B$10</f>
        <v>РУБЛИ</v>
      </c>
      <c r="G98" s="87" t="str">
        <f>[1]Traduzioni!$B$13</f>
        <v>Штук в коробке</v>
      </c>
      <c r="H98" s="87" t="str">
        <f>[1]Traduzioni!$B$14</f>
        <v>М2 в коробке</v>
      </c>
      <c r="I98" s="87" t="str">
        <f>[1]Traduzioni!$B$15</f>
        <v>М2 в паллете</v>
      </c>
      <c r="J98" s="87" t="str">
        <f>[1]Traduzioni!$B$11</f>
        <v>Минималь-ный заказ</v>
      </c>
      <c r="K98" s="87" t="str">
        <f>[1]Traduzioni!$B$12</f>
        <v>Продается только коробками</v>
      </c>
    </row>
    <row r="99" spans="1:11" ht="12.75" hidden="1" customHeight="1" thickBot="1" x14ac:dyDescent="0.25">
      <c r="A99" s="88" t="str">
        <f>[1]Traduzioni!$A$7</f>
        <v>CODICE</v>
      </c>
      <c r="B99" s="89" t="str">
        <f>[1]Traduzioni!$A$8</f>
        <v>ARTICOLO</v>
      </c>
      <c r="C99" s="90"/>
      <c r="D99" s="88" t="str">
        <f>[1]Traduzioni!$A$9</f>
        <v>U.M.</v>
      </c>
      <c r="E99" s="121" t="str">
        <f>[1]Traduzioni!$A$10</f>
        <v>RUBLI</v>
      </c>
      <c r="F99" s="121" t="str">
        <f>[1]Traduzioni!$A$10</f>
        <v>RUBLI</v>
      </c>
      <c r="G99" s="92" t="str">
        <f>[1]Traduzioni!$A$13</f>
        <v>Pz per scatola</v>
      </c>
      <c r="H99" s="92" t="str">
        <f>[1]Traduzioni!$A$14</f>
        <v>Mq per scatola</v>
      </c>
      <c r="I99" s="92" t="str">
        <f>[1]Traduzioni!$A$15</f>
        <v>Mq per pallet</v>
      </c>
      <c r="J99" s="92" t="str">
        <f>[1]Traduzioni!$A$11</f>
        <v>Ordine minimo</v>
      </c>
      <c r="K99" s="92" t="str">
        <f>[1]Traduzioni!$A$12</f>
        <v>Venduto solo a scatole intere</v>
      </c>
    </row>
    <row r="100" spans="1:11" ht="23.25" hidden="1" customHeight="1" thickBot="1" x14ac:dyDescent="0.25">
      <c r="A100" s="93" t="str">
        <f>[1]Traduzioni!$C$7</f>
        <v>CODE</v>
      </c>
      <c r="B100" s="94" t="str">
        <f>[1]Traduzioni!$C$8</f>
        <v>ITEM</v>
      </c>
      <c r="C100" s="95"/>
      <c r="D100" s="93" t="str">
        <f>[1]Traduzioni!$C$9</f>
        <v>U.M.</v>
      </c>
      <c r="E100" s="122" t="str">
        <f>[1]Traduzioni!$C$10</f>
        <v>RUBLES</v>
      </c>
      <c r="F100" s="122" t="str">
        <f>[1]Traduzioni!$C$10</f>
        <v>RUBLES</v>
      </c>
      <c r="G100" s="97" t="str">
        <f>[1]Traduzioni!$C$13</f>
        <v>Pieces in a box</v>
      </c>
      <c r="H100" s="97" t="str">
        <f>[1]Traduzioni!$C$14</f>
        <v xml:space="preserve">Sqm in a box </v>
      </c>
      <c r="I100" s="97" t="str">
        <f>[1]Traduzioni!$C$15</f>
        <v xml:space="preserve">Sqm per pallet </v>
      </c>
      <c r="J100" s="97" t="str">
        <f>[1]Traduzioni!$C$11</f>
        <v>Min. Qty to be ordered</v>
      </c>
      <c r="K100" s="97" t="str">
        <f>[1]Traduzioni!$C$12</f>
        <v>Sold for full boxes only</v>
      </c>
    </row>
    <row r="101" spans="1:11" ht="48" thickBot="1" x14ac:dyDescent="0.25">
      <c r="A101" s="145">
        <v>600100000016</v>
      </c>
      <c r="B101" s="524" t="s">
        <v>735</v>
      </c>
      <c r="C101" s="524"/>
      <c r="D101" s="105" t="str">
        <f>[1]CODE!D235</f>
        <v>шт - pz - pcs</v>
      </c>
      <c r="E101" s="160">
        <v>611</v>
      </c>
      <c r="F101" s="161">
        <v>550</v>
      </c>
      <c r="G101" s="105">
        <f>[1]CODE!G235</f>
        <v>10</v>
      </c>
      <c r="H101" s="105" t="str">
        <f>[1]CODE!H235</f>
        <v>−</v>
      </c>
      <c r="I101" s="105" t="str">
        <f>[1]CODE!I235</f>
        <v>−</v>
      </c>
      <c r="J101" s="105" t="str">
        <f>[1]CODE!J235</f>
        <v>Коробко  Scatola   Box</v>
      </c>
      <c r="K101" s="105" t="str">
        <f>[1]CODE!K235</f>
        <v>да - sì - yes</v>
      </c>
    </row>
    <row r="102" spans="1:11" ht="18.75" thickBot="1" x14ac:dyDescent="0.25">
      <c r="A102" s="145"/>
      <c r="B102" s="156"/>
      <c r="C102" s="156"/>
      <c r="D102" s="105"/>
      <c r="E102" s="157"/>
      <c r="F102" s="158"/>
      <c r="G102" s="105"/>
      <c r="H102" s="105"/>
      <c r="I102" s="105"/>
      <c r="J102" s="105"/>
      <c r="K102" s="105"/>
    </row>
    <row r="103" spans="1:11" ht="24" customHeight="1" thickBot="1" x14ac:dyDescent="0.25">
      <c r="A103" s="68" t="str">
        <f>[1]Traduzioni!$B$5</f>
        <v>ФОРМАТ</v>
      </c>
      <c r="B103" s="509" t="str">
        <f>[1]Traduzioni!$B$44</f>
        <v>Бордюр 2х45</v>
      </c>
      <c r="C103" s="509"/>
      <c r="D103" s="114" t="s">
        <v>752</v>
      </c>
      <c r="E103" s="115"/>
      <c r="F103" s="115"/>
      <c r="G103" s="477" t="s">
        <v>736</v>
      </c>
      <c r="H103" s="477" t="s">
        <v>697</v>
      </c>
      <c r="I103" s="477" t="s">
        <v>736</v>
      </c>
      <c r="J103" s="71"/>
      <c r="K103" s="72"/>
    </row>
    <row r="104" spans="1:11" ht="24" hidden="1" customHeight="1" thickBot="1" x14ac:dyDescent="0.25">
      <c r="A104" s="73" t="str">
        <f>[1]Traduzioni!$A$5</f>
        <v>FORMATO</v>
      </c>
      <c r="B104" s="510" t="str">
        <f>[1]Traduzioni!$A$44</f>
        <v>Listello 2x45</v>
      </c>
      <c r="C104" s="510"/>
      <c r="D104" s="116" t="s">
        <v>753</v>
      </c>
      <c r="E104" s="117"/>
      <c r="F104" s="117"/>
      <c r="G104" s="478" t="s">
        <v>737</v>
      </c>
      <c r="H104" s="478"/>
      <c r="I104" s="478"/>
      <c r="J104" s="76"/>
      <c r="K104" s="77"/>
    </row>
    <row r="105" spans="1:11" ht="37.5" hidden="1" customHeight="1" thickBot="1" x14ac:dyDescent="0.25">
      <c r="A105" s="78" t="str">
        <f>[1]Traduzioni!$C$5</f>
        <v>SIZE</v>
      </c>
      <c r="B105" s="511" t="str">
        <f>[1]Traduzioni!$C$44</f>
        <v>Listello 2x45</v>
      </c>
      <c r="C105" s="511"/>
      <c r="D105" s="118" t="s">
        <v>754</v>
      </c>
      <c r="E105" s="119"/>
      <c r="F105" s="119"/>
      <c r="G105" s="479" t="s">
        <v>755</v>
      </c>
      <c r="H105" s="479"/>
      <c r="I105" s="479"/>
      <c r="J105" s="81"/>
      <c r="K105" s="82"/>
    </row>
    <row r="106" spans="1:11" ht="14.25" hidden="1" customHeight="1" thickBot="1" x14ac:dyDescent="0.25">
      <c r="A106" s="66"/>
      <c r="B106" s="127"/>
      <c r="C106" s="127"/>
      <c r="E106" s="113"/>
      <c r="F106" s="113"/>
      <c r="G106" s="66"/>
      <c r="H106" s="66"/>
      <c r="I106" s="66"/>
      <c r="K106" s="66"/>
    </row>
    <row r="107" spans="1:11" ht="41.25" customHeight="1" thickBot="1" x14ac:dyDescent="0.25">
      <c r="A107" s="83" t="str">
        <f>[1]Traduzioni!$B$7</f>
        <v>КОД</v>
      </c>
      <c r="B107" s="84" t="str">
        <f>[1]Traduzioni!$B$8</f>
        <v>АРТИКУЛ</v>
      </c>
      <c r="C107" s="85"/>
      <c r="D107" s="83" t="str">
        <f>[1]Traduzioni!$B$9</f>
        <v>ЕД.ИЗМ.</v>
      </c>
      <c r="E107" s="120" t="str">
        <f>[1]Traduzioni!$B$10</f>
        <v>РУБЛИ</v>
      </c>
      <c r="F107" s="120" t="str">
        <f>[1]Traduzioni!$B$10</f>
        <v>РУБЛИ</v>
      </c>
      <c r="G107" s="87" t="str">
        <f>[1]Traduzioni!$B$13</f>
        <v>Штук в коробке</v>
      </c>
      <c r="H107" s="87" t="str">
        <f>[1]Traduzioni!$B$14</f>
        <v>М2 в коробке</v>
      </c>
      <c r="I107" s="87" t="str">
        <f>[1]Traduzioni!$B$15</f>
        <v>М2 в паллете</v>
      </c>
      <c r="J107" s="87" t="str">
        <f>[1]Traduzioni!$B$11</f>
        <v>Минималь-ный заказ</v>
      </c>
      <c r="K107" s="87" t="str">
        <f>[1]Traduzioni!$B$12</f>
        <v>Продается только коробками</v>
      </c>
    </row>
    <row r="108" spans="1:11" ht="12.75" hidden="1" customHeight="1" thickBot="1" x14ac:dyDescent="0.25">
      <c r="A108" s="88" t="str">
        <f>[1]Traduzioni!$A$7</f>
        <v>CODICE</v>
      </c>
      <c r="B108" s="89" t="str">
        <f>[1]Traduzioni!$A$8</f>
        <v>ARTICOLO</v>
      </c>
      <c r="C108" s="90"/>
      <c r="D108" s="88" t="str">
        <f>[1]Traduzioni!$A$9</f>
        <v>U.M.</v>
      </c>
      <c r="E108" s="121" t="str">
        <f>[1]Traduzioni!$A$10</f>
        <v>RUBLI</v>
      </c>
      <c r="F108" s="121" t="str">
        <f>[1]Traduzioni!$A$10</f>
        <v>RUBLI</v>
      </c>
      <c r="G108" s="92" t="str">
        <f>[1]Traduzioni!$A$13</f>
        <v>Pz per scatola</v>
      </c>
      <c r="H108" s="92" t="str">
        <f>[1]Traduzioni!$A$14</f>
        <v>Mq per scatola</v>
      </c>
      <c r="I108" s="92" t="str">
        <f>[1]Traduzioni!$A$15</f>
        <v>Mq per pallet</v>
      </c>
      <c r="J108" s="92" t="str">
        <f>[1]Traduzioni!$A$11</f>
        <v>Ordine minimo</v>
      </c>
      <c r="K108" s="92" t="str">
        <f>[1]Traduzioni!$A$12</f>
        <v>Venduto solo a scatole intere</v>
      </c>
    </row>
    <row r="109" spans="1:11" ht="14.25" hidden="1" customHeight="1" thickBot="1" x14ac:dyDescent="0.25">
      <c r="A109" s="93" t="str">
        <f>[1]Traduzioni!$C$7</f>
        <v>CODE</v>
      </c>
      <c r="B109" s="94" t="str">
        <f>[1]Traduzioni!$C$8</f>
        <v>ITEM</v>
      </c>
      <c r="C109" s="95"/>
      <c r="D109" s="93" t="str">
        <f>[1]Traduzioni!$C$9</f>
        <v>U.M.</v>
      </c>
      <c r="E109" s="122" t="str">
        <f>[1]Traduzioni!$C$10</f>
        <v>RUBLES</v>
      </c>
      <c r="F109" s="122" t="str">
        <f>[1]Traduzioni!$C$10</f>
        <v>RUBLES</v>
      </c>
      <c r="G109" s="97" t="str">
        <f>[1]Traduzioni!$C$13</f>
        <v>Pieces in a box</v>
      </c>
      <c r="H109" s="97" t="str">
        <f>[1]Traduzioni!$C$14</f>
        <v xml:space="preserve">Sqm in a box </v>
      </c>
      <c r="I109" s="97" t="str">
        <f>[1]Traduzioni!$C$15</f>
        <v xml:space="preserve">Sqm per pallet </v>
      </c>
      <c r="J109" s="97" t="str">
        <f>[1]Traduzioni!$C$11</f>
        <v>Min. Qty to be ordered</v>
      </c>
      <c r="K109" s="97" t="str">
        <f>[1]Traduzioni!$C$12</f>
        <v>Sold for full boxes only</v>
      </c>
    </row>
    <row r="110" spans="1:11" ht="32.25" customHeight="1" thickBot="1" x14ac:dyDescent="0.25">
      <c r="A110" s="98">
        <v>600100000003</v>
      </c>
      <c r="B110" s="139" t="s">
        <v>738</v>
      </c>
      <c r="C110" s="140"/>
      <c r="D110" s="495" t="str">
        <f>[1]CODE!D235</f>
        <v>шт - pz - pcs</v>
      </c>
      <c r="E110" s="497">
        <v>584</v>
      </c>
      <c r="F110" s="482">
        <v>525</v>
      </c>
      <c r="G110" s="495">
        <f>[1]CODE!G235</f>
        <v>10</v>
      </c>
      <c r="H110" s="495" t="str">
        <f>[1]CODE!H235</f>
        <v>−</v>
      </c>
      <c r="I110" s="495" t="str">
        <f>[1]CODE!I235</f>
        <v>−</v>
      </c>
      <c r="J110" s="495" t="str">
        <f>[1]CODE!J235</f>
        <v>Коробко  Scatola   Box</v>
      </c>
      <c r="K110" s="495" t="str">
        <f>[1]CODE!K235</f>
        <v>да - sì - yes</v>
      </c>
    </row>
    <row r="111" spans="1:11" ht="32.25" thickBot="1" x14ac:dyDescent="0.25">
      <c r="A111" s="98">
        <v>600100000004</v>
      </c>
      <c r="B111" s="139" t="s">
        <v>739</v>
      </c>
      <c r="C111" s="144"/>
      <c r="D111" s="495"/>
      <c r="E111" s="497"/>
      <c r="F111" s="482"/>
      <c r="G111" s="495"/>
      <c r="H111" s="495"/>
      <c r="I111" s="495"/>
      <c r="J111" s="495"/>
      <c r="K111" s="495"/>
    </row>
    <row r="112" spans="1:11" ht="31.5" x14ac:dyDescent="0.2">
      <c r="A112" s="98">
        <v>600100000005</v>
      </c>
      <c r="B112" s="139" t="s">
        <v>740</v>
      </c>
      <c r="C112" s="144"/>
      <c r="D112" s="495"/>
      <c r="E112" s="497"/>
      <c r="F112" s="482"/>
      <c r="G112" s="495"/>
      <c r="H112" s="495"/>
      <c r="I112" s="495"/>
      <c r="J112" s="495"/>
      <c r="K112" s="495"/>
    </row>
    <row r="113" spans="1:11" ht="16.5" thickBot="1" x14ac:dyDescent="0.25">
      <c r="A113" s="66"/>
      <c r="B113" s="127"/>
      <c r="C113" s="127"/>
      <c r="E113" s="113"/>
      <c r="F113" s="113"/>
      <c r="G113" s="66"/>
      <c r="H113" s="66"/>
      <c r="I113" s="66"/>
      <c r="K113" s="66"/>
    </row>
    <row r="114" spans="1:11" ht="40.5" customHeight="1" thickBot="1" x14ac:dyDescent="0.25">
      <c r="A114" s="68" t="str">
        <f>[1]Traduzioni!$B$5</f>
        <v>ФОРМАТ</v>
      </c>
      <c r="B114" s="509" t="str">
        <f>[1]Traduzioni!$B$49</f>
        <v>Тоццетто 2х2</v>
      </c>
      <c r="C114" s="509"/>
      <c r="D114" s="114" t="s">
        <v>752</v>
      </c>
      <c r="E114" s="115"/>
      <c r="F114" s="115"/>
      <c r="G114" s="477" t="s">
        <v>736</v>
      </c>
      <c r="H114" s="477" t="s">
        <v>697</v>
      </c>
      <c r="I114" s="477" t="s">
        <v>736</v>
      </c>
      <c r="J114" s="71"/>
      <c r="K114" s="72"/>
    </row>
    <row r="115" spans="1:11" ht="38.25" hidden="1" customHeight="1" thickBot="1" x14ac:dyDescent="0.25">
      <c r="A115" s="73" t="str">
        <f>[1]Traduzioni!$A$5</f>
        <v>FORMATO</v>
      </c>
      <c r="B115" s="510" t="str">
        <f>[1]Traduzioni!$A$49</f>
        <v>Tozzetto 2x2</v>
      </c>
      <c r="C115" s="510"/>
      <c r="D115" s="116" t="s">
        <v>753</v>
      </c>
      <c r="E115" s="117"/>
      <c r="F115" s="117"/>
      <c r="G115" s="478" t="s">
        <v>737</v>
      </c>
      <c r="H115" s="478"/>
      <c r="I115" s="478"/>
      <c r="J115" s="76"/>
      <c r="K115" s="77"/>
    </row>
    <row r="116" spans="1:11" ht="34.5" hidden="1" customHeight="1" thickBot="1" x14ac:dyDescent="0.25">
      <c r="A116" s="78" t="str">
        <f>[1]Traduzioni!$C$5</f>
        <v>SIZE</v>
      </c>
      <c r="B116" s="511" t="str">
        <f>[1]Traduzioni!$C$49</f>
        <v>Tozzetto 2x2</v>
      </c>
      <c r="C116" s="511"/>
      <c r="D116" s="118" t="s">
        <v>754</v>
      </c>
      <c r="E116" s="119"/>
      <c r="F116" s="119"/>
      <c r="G116" s="479" t="s">
        <v>755</v>
      </c>
      <c r="H116" s="479"/>
      <c r="I116" s="479"/>
      <c r="J116" s="81"/>
      <c r="K116" s="82"/>
    </row>
    <row r="117" spans="1:11" ht="16.5" hidden="1" thickBot="1" x14ac:dyDescent="0.25">
      <c r="A117" s="66"/>
      <c r="B117" s="127"/>
      <c r="C117" s="127"/>
      <c r="E117" s="113"/>
      <c r="F117" s="113"/>
      <c r="G117" s="66"/>
      <c r="H117" s="66"/>
      <c r="I117" s="66"/>
      <c r="K117" s="66"/>
    </row>
    <row r="118" spans="1:11" ht="41.25" customHeight="1" thickBot="1" x14ac:dyDescent="0.25">
      <c r="A118" s="83" t="str">
        <f>[1]Traduzioni!$B$7</f>
        <v>КОД</v>
      </c>
      <c r="B118" s="84" t="str">
        <f>[1]Traduzioni!$B$8</f>
        <v>АРТИКУЛ</v>
      </c>
      <c r="C118" s="85"/>
      <c r="D118" s="83" t="str">
        <f>[1]Traduzioni!$B$9</f>
        <v>ЕД.ИЗМ.</v>
      </c>
      <c r="E118" s="120" t="str">
        <f>[1]Traduzioni!$B$10</f>
        <v>РУБЛИ</v>
      </c>
      <c r="F118" s="120" t="str">
        <f>[1]Traduzioni!$B$10</f>
        <v>РУБЛИ</v>
      </c>
      <c r="G118" s="87" t="str">
        <f>[1]Traduzioni!$B$13</f>
        <v>Штук в коробке</v>
      </c>
      <c r="H118" s="87" t="str">
        <f>[1]Traduzioni!$B$14</f>
        <v>М2 в коробке</v>
      </c>
      <c r="I118" s="87" t="str">
        <f>[1]Traduzioni!$B$15</f>
        <v>М2 в паллете</v>
      </c>
      <c r="J118" s="87" t="str">
        <f>[1]Traduzioni!$B$11</f>
        <v>Минималь-ный заказ</v>
      </c>
      <c r="K118" s="87" t="str">
        <f>[1]Traduzioni!$B$12</f>
        <v>Продается только коробками</v>
      </c>
    </row>
    <row r="119" spans="1:11" ht="12.75" hidden="1" customHeight="1" thickBot="1" x14ac:dyDescent="0.25">
      <c r="A119" s="88" t="str">
        <f>[1]Traduzioni!$A$7</f>
        <v>CODICE</v>
      </c>
      <c r="B119" s="89" t="str">
        <f>[1]Traduzioni!$A$8</f>
        <v>ARTICOLO</v>
      </c>
      <c r="C119" s="90"/>
      <c r="D119" s="88" t="str">
        <f>[1]Traduzioni!$A$9</f>
        <v>U.M.</v>
      </c>
      <c r="E119" s="121" t="str">
        <f>[1]Traduzioni!$A$10</f>
        <v>RUBLI</v>
      </c>
      <c r="F119" s="121" t="str">
        <f>[1]Traduzioni!$A$10</f>
        <v>RUBLI</v>
      </c>
      <c r="G119" s="92" t="str">
        <f>[1]Traduzioni!$A$13</f>
        <v>Pz per scatola</v>
      </c>
      <c r="H119" s="92" t="str">
        <f>[1]Traduzioni!$A$14</f>
        <v>Mq per scatola</v>
      </c>
      <c r="I119" s="92" t="str">
        <f>[1]Traduzioni!$A$15</f>
        <v>Mq per pallet</v>
      </c>
      <c r="J119" s="92" t="str">
        <f>[1]Traduzioni!$A$11</f>
        <v>Ordine minimo</v>
      </c>
      <c r="K119" s="92" t="str">
        <f>[1]Traduzioni!$A$12</f>
        <v>Venduto solo a scatole intere</v>
      </c>
    </row>
    <row r="120" spans="1:11" ht="23.25" hidden="1" customHeight="1" thickBot="1" x14ac:dyDescent="0.25">
      <c r="A120" s="93" t="str">
        <f>[1]Traduzioni!$C$7</f>
        <v>CODE</v>
      </c>
      <c r="B120" s="94" t="str">
        <f>[1]Traduzioni!$C$8</f>
        <v>ITEM</v>
      </c>
      <c r="C120" s="95"/>
      <c r="D120" s="93" t="str">
        <f>[1]Traduzioni!$C$9</f>
        <v>U.M.</v>
      </c>
      <c r="E120" s="122" t="str">
        <f>[1]Traduzioni!$C$10</f>
        <v>RUBLES</v>
      </c>
      <c r="F120" s="122" t="str">
        <f>[1]Traduzioni!$C$10</f>
        <v>RUBLES</v>
      </c>
      <c r="G120" s="97" t="str">
        <f>[1]Traduzioni!$C$13</f>
        <v>Pieces in a box</v>
      </c>
      <c r="H120" s="97" t="str">
        <f>[1]Traduzioni!$C$14</f>
        <v xml:space="preserve">Sqm in a box </v>
      </c>
      <c r="I120" s="97" t="str">
        <f>[1]Traduzioni!$C$15</f>
        <v xml:space="preserve">Sqm per pallet </v>
      </c>
      <c r="J120" s="97" t="str">
        <f>[1]Traduzioni!$C$11</f>
        <v>Min. Qty to be ordered</v>
      </c>
      <c r="K120" s="97" t="str">
        <f>[1]Traduzioni!$C$12</f>
        <v>Sold for full boxes only</v>
      </c>
    </row>
    <row r="121" spans="1:11" ht="40.5" customHeight="1" thickBot="1" x14ac:dyDescent="0.25">
      <c r="A121" s="98">
        <v>600100000006</v>
      </c>
      <c r="B121" s="139" t="s">
        <v>756</v>
      </c>
      <c r="C121" s="140"/>
      <c r="D121" s="495" t="str">
        <f>[1]CODE!D287</f>
        <v>шт - pz - pcs</v>
      </c>
      <c r="E121" s="497">
        <v>161</v>
      </c>
      <c r="F121" s="482">
        <v>145</v>
      </c>
      <c r="G121" s="495">
        <f>[1]CODE!G287</f>
        <v>100</v>
      </c>
      <c r="H121" s="495" t="str">
        <f>[1]CODE!H287</f>
        <v>−</v>
      </c>
      <c r="I121" s="495" t="str">
        <f>[1]CODE!I287</f>
        <v>−</v>
      </c>
      <c r="J121" s="495" t="str">
        <f>[1]CODE!J287</f>
        <v>4 шт - pz - pcs</v>
      </c>
      <c r="K121" s="495" t="str">
        <f>[1]CODE!K287</f>
        <v>нет - no</v>
      </c>
    </row>
    <row r="122" spans="1:11" ht="32.25" thickBot="1" x14ac:dyDescent="0.25">
      <c r="A122" s="98">
        <v>600100000007</v>
      </c>
      <c r="B122" s="139" t="s">
        <v>759</v>
      </c>
      <c r="C122" s="144"/>
      <c r="D122" s="495"/>
      <c r="E122" s="497"/>
      <c r="F122" s="482"/>
      <c r="G122" s="495"/>
      <c r="H122" s="495"/>
      <c r="I122" s="495"/>
      <c r="J122" s="495"/>
      <c r="K122" s="495"/>
    </row>
    <row r="123" spans="1:11" ht="31.5" x14ac:dyDescent="0.2">
      <c r="A123" s="98">
        <v>600100000008</v>
      </c>
      <c r="B123" s="139" t="s">
        <v>760</v>
      </c>
      <c r="C123" s="144"/>
      <c r="D123" s="495"/>
      <c r="E123" s="497"/>
      <c r="F123" s="482"/>
      <c r="G123" s="495"/>
      <c r="H123" s="495"/>
      <c r="I123" s="495"/>
      <c r="J123" s="495"/>
      <c r="K123" s="495"/>
    </row>
    <row r="124" spans="1:11" ht="16.5" thickBot="1" x14ac:dyDescent="0.25">
      <c r="A124" s="66"/>
      <c r="B124" s="127"/>
      <c r="C124" s="127"/>
      <c r="E124" s="113"/>
      <c r="F124" s="113"/>
      <c r="G124" s="66"/>
      <c r="H124" s="66"/>
      <c r="I124" s="66"/>
      <c r="K124" s="66"/>
    </row>
    <row r="125" spans="1:11" ht="37.5" customHeight="1" thickBot="1" x14ac:dyDescent="0.25">
      <c r="A125" s="68" t="str">
        <f>[1]Traduzioni!$B$5</f>
        <v>ФОРМАТ</v>
      </c>
      <c r="B125" s="509" t="str">
        <f>[1]Traduzioni!$B$49</f>
        <v>Тоццетто 2х2</v>
      </c>
      <c r="C125" s="509"/>
      <c r="D125" s="114" t="s">
        <v>752</v>
      </c>
      <c r="E125" s="115"/>
      <c r="F125" s="115"/>
      <c r="G125" s="477" t="s">
        <v>726</v>
      </c>
      <c r="H125" s="477" t="s">
        <v>697</v>
      </c>
      <c r="I125" s="477" t="s">
        <v>726</v>
      </c>
      <c r="J125" s="71"/>
      <c r="K125" s="72"/>
    </row>
    <row r="126" spans="1:11" ht="38.25" hidden="1" customHeight="1" thickBot="1" x14ac:dyDescent="0.25">
      <c r="A126" s="73" t="str">
        <f>[1]Traduzioni!$A$5</f>
        <v>FORMATO</v>
      </c>
      <c r="B126" s="510" t="str">
        <f>[1]Traduzioni!$A$49</f>
        <v>Tozzetto 2x2</v>
      </c>
      <c r="C126" s="510"/>
      <c r="D126" s="116" t="s">
        <v>753</v>
      </c>
      <c r="E126" s="117"/>
      <c r="F126" s="117"/>
      <c r="G126" s="478" t="s">
        <v>728</v>
      </c>
      <c r="H126" s="478" t="s">
        <v>697</v>
      </c>
      <c r="I126" s="478" t="s">
        <v>728</v>
      </c>
      <c r="J126" s="76"/>
      <c r="K126" s="77"/>
    </row>
    <row r="127" spans="1:11" ht="36.75" hidden="1" customHeight="1" thickBot="1" x14ac:dyDescent="0.25">
      <c r="A127" s="78" t="str">
        <f>[1]Traduzioni!$C$5</f>
        <v>SIZE</v>
      </c>
      <c r="B127" s="511" t="str">
        <f>[1]Traduzioni!$C$49</f>
        <v>Tozzetto 2x2</v>
      </c>
      <c r="C127" s="511"/>
      <c r="D127" s="118" t="s">
        <v>754</v>
      </c>
      <c r="E127" s="119"/>
      <c r="F127" s="119"/>
      <c r="G127" s="479" t="s">
        <v>798</v>
      </c>
      <c r="H127" s="479" t="s">
        <v>697</v>
      </c>
      <c r="I127" s="479" t="s">
        <v>798</v>
      </c>
      <c r="J127" s="81"/>
      <c r="K127" s="82"/>
    </row>
    <row r="128" spans="1:11" ht="16.5" hidden="1" thickBot="1" x14ac:dyDescent="0.25">
      <c r="A128" s="66"/>
      <c r="B128" s="127"/>
      <c r="C128" s="127"/>
      <c r="E128" s="113"/>
      <c r="F128" s="113"/>
      <c r="G128" s="66"/>
      <c r="H128" s="66"/>
      <c r="I128" s="66"/>
      <c r="K128" s="66"/>
    </row>
    <row r="129" spans="1:11" ht="43.5" customHeight="1" x14ac:dyDescent="0.2">
      <c r="A129" s="83" t="str">
        <f>[1]Traduzioni!$B$7</f>
        <v>КОД</v>
      </c>
      <c r="B129" s="84" t="str">
        <f>[1]Traduzioni!$B$8</f>
        <v>АРТИКУЛ</v>
      </c>
      <c r="C129" s="85"/>
      <c r="D129" s="83" t="str">
        <f>[1]Traduzioni!$B$9</f>
        <v>ЕД.ИЗМ.</v>
      </c>
      <c r="E129" s="120" t="str">
        <f>[1]Traduzioni!$B$10</f>
        <v>РУБЛИ</v>
      </c>
      <c r="F129" s="120" t="str">
        <f>[1]Traduzioni!$B$10</f>
        <v>РУБЛИ</v>
      </c>
      <c r="G129" s="87" t="str">
        <f>[1]Traduzioni!$B$13</f>
        <v>Штук в коробке</v>
      </c>
      <c r="H129" s="87" t="str">
        <f>[1]Traduzioni!$B$14</f>
        <v>М2 в коробке</v>
      </c>
      <c r="I129" s="87" t="str">
        <f>[1]Traduzioni!$B$15</f>
        <v>М2 в паллете</v>
      </c>
      <c r="J129" s="87" t="str">
        <f>[1]Traduzioni!$B$11</f>
        <v>Минималь-ный заказ</v>
      </c>
      <c r="K129" s="87" t="str">
        <f>[1]Traduzioni!$B$12</f>
        <v>Продается только коробками</v>
      </c>
    </row>
    <row r="130" spans="1:11" ht="27" hidden="1" customHeight="1" thickBot="1" x14ac:dyDescent="0.25">
      <c r="A130" s="88" t="str">
        <f>[1]Traduzioni!$A$7</f>
        <v>CODICE</v>
      </c>
      <c r="B130" s="89" t="str">
        <f>[1]Traduzioni!$A$8</f>
        <v>ARTICOLO</v>
      </c>
      <c r="C130" s="90"/>
      <c r="D130" s="88" t="str">
        <f>[1]Traduzioni!$A$9</f>
        <v>U.M.</v>
      </c>
      <c r="E130" s="121" t="str">
        <f>[1]Traduzioni!$A$10</f>
        <v>RUBLI</v>
      </c>
      <c r="F130" s="121" t="str">
        <f>[1]Traduzioni!$A$10</f>
        <v>RUBLI</v>
      </c>
      <c r="G130" s="92" t="str">
        <f>[1]Traduzioni!$A$13</f>
        <v>Pz per scatola</v>
      </c>
      <c r="H130" s="92" t="str">
        <f>[1]Traduzioni!$A$14</f>
        <v>Mq per scatola</v>
      </c>
      <c r="I130" s="92" t="str">
        <f>[1]Traduzioni!$A$15</f>
        <v>Mq per pallet</v>
      </c>
      <c r="J130" s="92" t="str">
        <f>[1]Traduzioni!$A$11</f>
        <v>Ordine minimo</v>
      </c>
      <c r="K130" s="92" t="str">
        <f>[1]Traduzioni!$A$12</f>
        <v>Venduto solo a scatole intere</v>
      </c>
    </row>
    <row r="131" spans="1:11" ht="22.5" hidden="1" customHeight="1" thickBot="1" x14ac:dyDescent="0.25">
      <c r="A131" s="93" t="str">
        <f>[1]Traduzioni!$C$7</f>
        <v>CODE</v>
      </c>
      <c r="B131" s="94" t="str">
        <f>[1]Traduzioni!$C$8</f>
        <v>ITEM</v>
      </c>
      <c r="C131" s="95"/>
      <c r="D131" s="93" t="str">
        <f>[1]Traduzioni!$C$9</f>
        <v>U.M.</v>
      </c>
      <c r="E131" s="122" t="str">
        <f>[1]Traduzioni!$C$10</f>
        <v>RUBLES</v>
      </c>
      <c r="F131" s="122" t="str">
        <f>[1]Traduzioni!$C$10</f>
        <v>RUBLES</v>
      </c>
      <c r="G131" s="97" t="str">
        <f>[1]Traduzioni!$C$13</f>
        <v>Pieces in a box</v>
      </c>
      <c r="H131" s="97" t="str">
        <f>[1]Traduzioni!$C$14</f>
        <v xml:space="preserve">Sqm in a box </v>
      </c>
      <c r="I131" s="97" t="str">
        <f>[1]Traduzioni!$C$15</f>
        <v xml:space="preserve">Sqm per pallet </v>
      </c>
      <c r="J131" s="97" t="str">
        <f>[1]Traduzioni!$C$11</f>
        <v>Min. Qty to be ordered</v>
      </c>
      <c r="K131" s="97" t="str">
        <f>[1]Traduzioni!$C$12</f>
        <v>Sold for full boxes only</v>
      </c>
    </row>
    <row r="132" spans="1:11" ht="44.25" customHeight="1" x14ac:dyDescent="0.2">
      <c r="A132" s="98">
        <v>600100000002</v>
      </c>
      <c r="B132" s="99" t="s">
        <v>803</v>
      </c>
      <c r="C132" s="100"/>
      <c r="D132" s="143" t="str">
        <f>[1]CODE!D298</f>
        <v>шт - pz - pcs</v>
      </c>
      <c r="E132" s="162">
        <v>180</v>
      </c>
      <c r="F132" s="110">
        <v>162</v>
      </c>
      <c r="G132" s="143">
        <f>[1]CODE!G298</f>
        <v>100</v>
      </c>
      <c r="H132" s="143" t="str">
        <f>[1]CODE!H298</f>
        <v>−</v>
      </c>
      <c r="I132" s="143" t="str">
        <f>[1]CODE!I298</f>
        <v>−</v>
      </c>
      <c r="J132" s="143" t="str">
        <f>[1]CODE!J298</f>
        <v>4 шт - pz - pcs</v>
      </c>
      <c r="K132" s="143" t="str">
        <f>[1]CODE!K298</f>
        <v>нет - no</v>
      </c>
    </row>
    <row r="133" spans="1:11" x14ac:dyDescent="0.2">
      <c r="A133" s="66"/>
      <c r="B133" s="66"/>
      <c r="C133" s="66"/>
      <c r="E133" s="113"/>
      <c r="F133" s="113"/>
      <c r="G133" s="66"/>
      <c r="H133" s="66"/>
      <c r="I133" s="66"/>
      <c r="K133" s="66"/>
    </row>
    <row r="134" spans="1:11" x14ac:dyDescent="0.2">
      <c r="E134" s="138"/>
      <c r="F134" s="138"/>
    </row>
    <row r="135" spans="1:11" x14ac:dyDescent="0.2">
      <c r="E135" s="138"/>
      <c r="F135" s="138"/>
    </row>
    <row r="136" spans="1:11" ht="38.25" customHeight="1" x14ac:dyDescent="0.2">
      <c r="E136" s="138"/>
      <c r="F136" s="138"/>
    </row>
    <row r="137" spans="1:11" x14ac:dyDescent="0.2">
      <c r="E137" s="138"/>
      <c r="F137" s="138"/>
    </row>
    <row r="138" spans="1:11" x14ac:dyDescent="0.2">
      <c r="E138" s="138"/>
      <c r="F138" s="138"/>
    </row>
    <row r="139" spans="1:11" x14ac:dyDescent="0.2">
      <c r="E139" s="138"/>
      <c r="F139" s="138"/>
    </row>
    <row r="140" spans="1:11" x14ac:dyDescent="0.2">
      <c r="E140" s="138"/>
      <c r="F140" s="138"/>
    </row>
    <row r="141" spans="1:11" x14ac:dyDescent="0.2">
      <c r="E141" s="138"/>
      <c r="F141" s="138"/>
    </row>
    <row r="142" spans="1:11" x14ac:dyDescent="0.2">
      <c r="E142" s="138"/>
      <c r="F142" s="138"/>
    </row>
    <row r="143" spans="1:11" x14ac:dyDescent="0.2">
      <c r="E143" s="138"/>
      <c r="F143" s="138"/>
    </row>
    <row r="144" spans="1:11" x14ac:dyDescent="0.2">
      <c r="E144" s="138"/>
      <c r="F144" s="138"/>
    </row>
    <row r="145" spans="5:6" x14ac:dyDescent="0.2">
      <c r="E145" s="138"/>
      <c r="F145" s="138"/>
    </row>
    <row r="146" spans="5:6" x14ac:dyDescent="0.2">
      <c r="E146" s="138"/>
      <c r="F146" s="138"/>
    </row>
    <row r="147" spans="5:6" x14ac:dyDescent="0.2">
      <c r="E147" s="138"/>
      <c r="F147" s="138"/>
    </row>
    <row r="148" spans="5:6" x14ac:dyDescent="0.2">
      <c r="E148" s="138"/>
      <c r="F148" s="138"/>
    </row>
    <row r="149" spans="5:6" x14ac:dyDescent="0.2">
      <c r="E149" s="138"/>
      <c r="F149" s="138"/>
    </row>
    <row r="150" spans="5:6" x14ac:dyDescent="0.2">
      <c r="E150" s="138"/>
      <c r="F150" s="138"/>
    </row>
  </sheetData>
  <sheetProtection selectLockedCells="1" selectUnlockedCells="1"/>
  <mergeCells count="141">
    <mergeCell ref="B127:C127"/>
    <mergeCell ref="G127:I127"/>
    <mergeCell ref="J121:J123"/>
    <mergeCell ref="K121:K123"/>
    <mergeCell ref="B125:C125"/>
    <mergeCell ref="G125:I125"/>
    <mergeCell ref="D121:D123"/>
    <mergeCell ref="E121:E123"/>
    <mergeCell ref="F121:F123"/>
    <mergeCell ref="G121:G123"/>
    <mergeCell ref="B115:C115"/>
    <mergeCell ref="G115:I115"/>
    <mergeCell ref="B116:C116"/>
    <mergeCell ref="G116:I116"/>
    <mergeCell ref="H121:H123"/>
    <mergeCell ref="I121:I123"/>
    <mergeCell ref="B126:C126"/>
    <mergeCell ref="G126:I126"/>
    <mergeCell ref="B104:C104"/>
    <mergeCell ref="G104:I104"/>
    <mergeCell ref="B105:C105"/>
    <mergeCell ref="G105:I105"/>
    <mergeCell ref="H110:H112"/>
    <mergeCell ref="I110:I112"/>
    <mergeCell ref="J110:J112"/>
    <mergeCell ref="K110:K112"/>
    <mergeCell ref="B114:C114"/>
    <mergeCell ref="G114:I114"/>
    <mergeCell ref="D110:D112"/>
    <mergeCell ref="E110:E112"/>
    <mergeCell ref="F110:F112"/>
    <mergeCell ref="G110:G112"/>
    <mergeCell ref="B94:C94"/>
    <mergeCell ref="G94:I94"/>
    <mergeCell ref="B95:C95"/>
    <mergeCell ref="G95:I95"/>
    <mergeCell ref="B96:C96"/>
    <mergeCell ref="G96:I96"/>
    <mergeCell ref="B101:C101"/>
    <mergeCell ref="B103:C103"/>
    <mergeCell ref="G103:I103"/>
    <mergeCell ref="K76:K80"/>
    <mergeCell ref="B82:C82"/>
    <mergeCell ref="G82:I82"/>
    <mergeCell ref="B83:C83"/>
    <mergeCell ref="G83:I83"/>
    <mergeCell ref="B84:C84"/>
    <mergeCell ref="G84:I84"/>
    <mergeCell ref="B89:C89"/>
    <mergeCell ref="B90:C90"/>
    <mergeCell ref="D90:D92"/>
    <mergeCell ref="E90:E92"/>
    <mergeCell ref="F90:F92"/>
    <mergeCell ref="B91:C91"/>
    <mergeCell ref="B92:C92"/>
    <mergeCell ref="G90:G92"/>
    <mergeCell ref="H90:H92"/>
    <mergeCell ref="I90:I92"/>
    <mergeCell ref="J90:J92"/>
    <mergeCell ref="K90:K92"/>
    <mergeCell ref="B71:C71"/>
    <mergeCell ref="G71:I71"/>
    <mergeCell ref="D76:D80"/>
    <mergeCell ref="E76:E80"/>
    <mergeCell ref="F76:F80"/>
    <mergeCell ref="G76:G80"/>
    <mergeCell ref="H76:H80"/>
    <mergeCell ref="I76:I80"/>
    <mergeCell ref="J76:J80"/>
    <mergeCell ref="B58:C58"/>
    <mergeCell ref="G58:I58"/>
    <mergeCell ref="B59:C59"/>
    <mergeCell ref="G59:I59"/>
    <mergeCell ref="H64:H68"/>
    <mergeCell ref="I64:I68"/>
    <mergeCell ref="J64:J68"/>
    <mergeCell ref="K64:K68"/>
    <mergeCell ref="B70:C70"/>
    <mergeCell ref="G70:I70"/>
    <mergeCell ref="D64:D68"/>
    <mergeCell ref="E64:E68"/>
    <mergeCell ref="F64:F68"/>
    <mergeCell ref="G64:G68"/>
    <mergeCell ref="H51:H55"/>
    <mergeCell ref="I51:I55"/>
    <mergeCell ref="J51:J55"/>
    <mergeCell ref="K51:K55"/>
    <mergeCell ref="B57:C57"/>
    <mergeCell ref="G57:I57"/>
    <mergeCell ref="D51:D55"/>
    <mergeCell ref="E51:E55"/>
    <mergeCell ref="F51:F55"/>
    <mergeCell ref="G51:G55"/>
    <mergeCell ref="J38:J42"/>
    <mergeCell ref="K38:K42"/>
    <mergeCell ref="B44:C44"/>
    <mergeCell ref="G44:I44"/>
    <mergeCell ref="D38:D42"/>
    <mergeCell ref="E38:E42"/>
    <mergeCell ref="B45:C45"/>
    <mergeCell ref="G45:I45"/>
    <mergeCell ref="B46:C46"/>
    <mergeCell ref="G46:I46"/>
    <mergeCell ref="B31:C31"/>
    <mergeCell ref="G31:I31"/>
    <mergeCell ref="D25:D28"/>
    <mergeCell ref="E25:E28"/>
    <mergeCell ref="F38:F42"/>
    <mergeCell ref="G38:G42"/>
    <mergeCell ref="B32:C32"/>
    <mergeCell ref="G32:I32"/>
    <mergeCell ref="B33:C33"/>
    <mergeCell ref="G33:I33"/>
    <mergeCell ref="H38:H42"/>
    <mergeCell ref="I38:I42"/>
    <mergeCell ref="F25:F28"/>
    <mergeCell ref="G25:G28"/>
    <mergeCell ref="J12:J15"/>
    <mergeCell ref="K12:K15"/>
    <mergeCell ref="B18:C20"/>
    <mergeCell ref="G18:I18"/>
    <mergeCell ref="G19:I19"/>
    <mergeCell ref="H25:H28"/>
    <mergeCell ref="I25:I28"/>
    <mergeCell ref="J25:J28"/>
    <mergeCell ref="K25:K28"/>
    <mergeCell ref="B1:B3"/>
    <mergeCell ref="D1:H1"/>
    <mergeCell ref="D2:H2"/>
    <mergeCell ref="D3:K3"/>
    <mergeCell ref="B5:C7"/>
    <mergeCell ref="G5:I5"/>
    <mergeCell ref="G6:I6"/>
    <mergeCell ref="G20:I20"/>
    <mergeCell ref="G7:I7"/>
    <mergeCell ref="D12:D15"/>
    <mergeCell ref="E12:E15"/>
    <mergeCell ref="F12:F15"/>
    <mergeCell ref="G12:G15"/>
    <mergeCell ref="H12:H15"/>
    <mergeCell ref="I12:I15"/>
  </mergeCells>
  <pageMargins left="0.19652777777777777" right="0.19652777777777777" top="0.19652777777777777" bottom="0.19652777777777777" header="0.51180555555555551" footer="0"/>
  <pageSetup paperSize="9" firstPageNumber="0" fitToHeight="0" orientation="portrait" horizontalDpi="300" verticalDpi="300"/>
  <headerFooter alignWithMargins="0">
    <oddFooter>&amp;CTOUCHSTONE &amp;P / &amp;N</oddFooter>
  </headerFooter>
  <rowBreaks count="2" manualBreakCount="2">
    <brk id="47" max="16383" man="1"/>
    <brk id="7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33</vt:i4>
      </vt:variant>
    </vt:vector>
  </HeadingPairs>
  <TitlesOfParts>
    <vt:vector size="65" baseType="lpstr">
      <vt:lpstr>CHARME</vt:lpstr>
      <vt:lpstr>URBAN</vt:lpstr>
      <vt:lpstr>SHAPE</vt:lpstr>
      <vt:lpstr>ESSENCE</vt:lpstr>
      <vt:lpstr>CHATEAU</vt:lpstr>
      <vt:lpstr>ARMONIE</vt:lpstr>
      <vt:lpstr>SUNSHINE</vt:lpstr>
      <vt:lpstr>SENSE</vt:lpstr>
      <vt:lpstr>LANDSCAPE</vt:lpstr>
      <vt:lpstr>TODAY</vt:lpstr>
      <vt:lpstr>STAGE</vt:lpstr>
      <vt:lpstr>CONCEPT_2</vt:lpstr>
      <vt:lpstr>CODE</vt:lpstr>
      <vt:lpstr>EGO</vt:lpstr>
      <vt:lpstr>SPACE</vt:lpstr>
      <vt:lpstr>TOUCHSTONE</vt:lpstr>
      <vt:lpstr>TRAVERTINI</vt:lpstr>
      <vt:lpstr>MAGNIFICA</vt:lpstr>
      <vt:lpstr>CASALI</vt:lpstr>
      <vt:lpstr>GALAXY</vt:lpstr>
      <vt:lpstr>PRESTIGE</vt:lpstr>
      <vt:lpstr>BASIC</vt:lpstr>
      <vt:lpstr>GEOS</vt:lpstr>
      <vt:lpstr>GREENLIFE</vt:lpstr>
      <vt:lpstr>FORLIFE</vt:lpstr>
      <vt:lpstr>EMOTION</vt:lpstr>
      <vt:lpstr>TWIST</vt:lpstr>
      <vt:lpstr>ELEGANCE</vt:lpstr>
      <vt:lpstr>FREEDOM</vt:lpstr>
      <vt:lpstr>FOREVER</vt:lpstr>
      <vt:lpstr>ETERNITY</vt:lpstr>
      <vt:lpstr>Вес и упаковка</vt:lpstr>
      <vt:lpstr>Excel_BuiltIn_Print_Titles_1</vt:lpstr>
      <vt:lpstr>Excel_BuiltIn_Print_Titles_2</vt:lpstr>
      <vt:lpstr>Excel_BuiltIn_Print_Titles_3</vt:lpstr>
      <vt:lpstr>Excel_BuiltIn_Print_Titles_4</vt:lpstr>
      <vt:lpstr>Excel_BuiltIn_Print_Titles_5</vt:lpstr>
      <vt:lpstr>Excel_BuiltIn_Print_Titles_7</vt:lpstr>
      <vt:lpstr>Excel_BuiltIn_Print_Titles_8</vt:lpstr>
      <vt:lpstr>Excel_BuiltIn_Print_Titles_9</vt:lpstr>
      <vt:lpstr>Excel_BuiltIn_Print_Titles_9_1</vt:lpstr>
      <vt:lpstr>BASIC!Заголовки_для_печати</vt:lpstr>
      <vt:lpstr>CASALI!Заголовки_для_печати</vt:lpstr>
      <vt:lpstr>EGO!Заголовки_для_печати</vt:lpstr>
      <vt:lpstr>FORLIFE!Заголовки_для_печати</vt:lpstr>
      <vt:lpstr>GALAXY!Заголовки_для_печати</vt:lpstr>
      <vt:lpstr>GEOS!Заголовки_для_печати</vt:lpstr>
      <vt:lpstr>MAGNIFICA!Заголовки_для_печати</vt:lpstr>
      <vt:lpstr>SPACE!Заголовки_для_печати</vt:lpstr>
      <vt:lpstr>TOUCHSTONE!Заголовки_для_печати</vt:lpstr>
      <vt:lpstr>BASIC!Область_печати</vt:lpstr>
      <vt:lpstr>CASALI!Область_печати</vt:lpstr>
      <vt:lpstr>EGO!Область_печати</vt:lpstr>
      <vt:lpstr>EMOTION!Область_печати</vt:lpstr>
      <vt:lpstr>ETERNITY!Область_печати</vt:lpstr>
      <vt:lpstr>FOREVER!Область_печати</vt:lpstr>
      <vt:lpstr>FORLIFE!Область_печати</vt:lpstr>
      <vt:lpstr>GALAXY!Область_печати</vt:lpstr>
      <vt:lpstr>GEOS!Область_печати</vt:lpstr>
      <vt:lpstr>GREENLIFE!Область_печати</vt:lpstr>
      <vt:lpstr>MAGNIFICA!Область_печати</vt:lpstr>
      <vt:lpstr>SPACE!Область_печати</vt:lpstr>
      <vt:lpstr>TOUCHSTONE!Область_печати</vt:lpstr>
      <vt:lpstr>TRAVERTINI!Область_печати</vt:lpstr>
      <vt:lpstr>'Вес и упаковка'!Область_печати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2013-06-03T11:48:11Z</dcterms:created>
  <dcterms:modified xsi:type="dcterms:W3CDTF">2013-09-20T07:44:02Z</dcterms:modified>
</cp:coreProperties>
</file>